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3595" windowHeight="9795" activeTab="2"/>
  </bookViews>
  <sheets>
    <sheet name="2018年财政拨款收支预算总表（1）" sheetId="1" r:id="rId1"/>
    <sheet name="2018年一般公共预算支出表（2）" sheetId="2" r:id="rId2"/>
    <sheet name="2018年一般公共预算基本支出表（3）" sheetId="3" r:id="rId3"/>
    <sheet name="18年一般公共预算“三公”支出表4" sheetId="4" r:id="rId4"/>
    <sheet name="六指街2018年部门预算收支总表6" sheetId="5" r:id="rId5"/>
    <sheet name="18年部门预算收入总表7" sheetId="6" r:id="rId6"/>
    <sheet name="18年部门预算支出总表8" sheetId="7" r:id="rId7"/>
  </sheets>
  <calcPr calcId="125725"/>
</workbook>
</file>

<file path=xl/calcChain.xml><?xml version="1.0" encoding="utf-8"?>
<calcChain xmlns="http://schemas.openxmlformats.org/spreadsheetml/2006/main">
  <c r="D6" i="1"/>
  <c r="D7"/>
  <c r="D8"/>
  <c r="D9"/>
  <c r="D10"/>
  <c r="D11"/>
  <c r="D12"/>
  <c r="D13"/>
  <c r="D14"/>
  <c r="D15"/>
  <c r="D16"/>
  <c r="D17"/>
  <c r="D18"/>
  <c r="D19"/>
  <c r="D20"/>
  <c r="D21"/>
  <c r="E18"/>
  <c r="E9"/>
  <c r="E5"/>
  <c r="E9" i="4"/>
  <c r="E10"/>
  <c r="D22" i="1"/>
  <c r="D23"/>
  <c r="D5"/>
  <c r="D26" i="5"/>
  <c r="D28" s="1"/>
  <c r="B26"/>
  <c r="F18"/>
  <c r="F9"/>
  <c r="F26" s="1"/>
  <c r="F5"/>
  <c r="E8" i="4"/>
  <c r="G8"/>
  <c r="G9"/>
  <c r="G10"/>
  <c r="G7" i="3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6"/>
  <c r="F28" i="5" l="1"/>
  <c r="F30"/>
  <c r="D30"/>
</calcChain>
</file>

<file path=xl/sharedStrings.xml><?xml version="1.0" encoding="utf-8"?>
<sst xmlns="http://schemas.openxmlformats.org/spreadsheetml/2006/main" count="779" uniqueCount="169">
  <si>
    <t xml:space="preserve">表一 </t>
  </si>
  <si>
    <t>单位：元</t>
  </si>
  <si>
    <t>收          入</t>
  </si>
  <si>
    <t>支          出</t>
  </si>
  <si>
    <t>项              目</t>
  </si>
  <si>
    <t>预算数</t>
  </si>
  <si>
    <t>项目（按功能分类）</t>
  </si>
  <si>
    <t>项目（按经济分类）</t>
  </si>
  <si>
    <t>一、财政指标拨款收入</t>
  </si>
  <si>
    <t>201一般公共服务</t>
  </si>
  <si>
    <t>一、基本支出</t>
  </si>
  <si>
    <t>二、纳入金库非税收入</t>
  </si>
  <si>
    <t>204公共安全支出</t>
  </si>
  <si>
    <t xml:space="preserve">工资福利支出 </t>
  </si>
  <si>
    <t>1.行政事业性收费收入</t>
  </si>
  <si>
    <t>205教育支出</t>
  </si>
  <si>
    <t>对个人和家庭的补助支出</t>
  </si>
  <si>
    <t xml:space="preserve"> 2.国有资源（产）有偿使用（占用费）收入</t>
  </si>
  <si>
    <t>206科学技术支出</t>
  </si>
  <si>
    <t>商品和服务支出</t>
  </si>
  <si>
    <t>三、事业单位经营收入</t>
  </si>
  <si>
    <t>207文化体育与传媒支出</t>
  </si>
  <si>
    <t>二、项目支出</t>
  </si>
  <si>
    <t>四、上级补助收入</t>
  </si>
  <si>
    <t>208社会保障和就业支出</t>
  </si>
  <si>
    <t xml:space="preserve">      1、经常性项目</t>
  </si>
  <si>
    <t>五、附属单位上缴收入</t>
  </si>
  <si>
    <t>210医疗卫生与计划生育支出</t>
  </si>
  <si>
    <t xml:space="preserve">      2、一次性项目</t>
  </si>
  <si>
    <t>六、其他收入</t>
  </si>
  <si>
    <t>211节能环保支出</t>
  </si>
  <si>
    <t xml:space="preserve">      3、跨年度项目</t>
  </si>
  <si>
    <t>212城乡社区支出</t>
  </si>
  <si>
    <t xml:space="preserve"> 三、事业单位经营支出</t>
  </si>
  <si>
    <t>213农林水支出</t>
  </si>
  <si>
    <t xml:space="preserve"> 四、上缴上级支出</t>
  </si>
  <si>
    <t>214交通运输支出</t>
  </si>
  <si>
    <t xml:space="preserve"> 五、对附属单位补助支出</t>
  </si>
  <si>
    <t>215资源勘探信息等支出</t>
  </si>
  <si>
    <t>216商业服务业等事务</t>
  </si>
  <si>
    <t>按经济科目类别划分</t>
  </si>
  <si>
    <t>217金融支出</t>
  </si>
  <si>
    <t>按经济科目划分合计</t>
  </si>
  <si>
    <t>220国土海洋气象等支出</t>
  </si>
  <si>
    <t>工资福利性支出</t>
  </si>
  <si>
    <t>221住房保障支出</t>
  </si>
  <si>
    <t>222粮油物资储备支出</t>
  </si>
  <si>
    <t>对个人和家庭补助支出</t>
  </si>
  <si>
    <t>227预备费</t>
  </si>
  <si>
    <t>其他资本性支出</t>
  </si>
  <si>
    <t>229其他支出</t>
  </si>
  <si>
    <t>其他支出</t>
  </si>
  <si>
    <t>231债务还本支出</t>
  </si>
  <si>
    <t>232债务付息支出</t>
  </si>
  <si>
    <t>本年收入合计</t>
  </si>
  <si>
    <t>本年支出合计</t>
  </si>
  <si>
    <t>二、政府性基金预算财政拨款收入</t>
    <phoneticPr fontId="8" type="noConversion"/>
  </si>
  <si>
    <t>一、一搬公共预算财政拨款收入</t>
    <phoneticPr fontId="8" type="noConversion"/>
  </si>
  <si>
    <t>合计</t>
  </si>
  <si>
    <t>合计</t>
    <phoneticPr fontId="8" type="noConversion"/>
  </si>
  <si>
    <t>一般公共预算支出</t>
    <phoneticPr fontId="8" type="noConversion"/>
  </si>
  <si>
    <t>政府基金预算</t>
    <phoneticPr fontId="8" type="noConversion"/>
  </si>
  <si>
    <r>
      <t>六指街2</t>
    </r>
    <r>
      <rPr>
        <b/>
        <sz val="22"/>
        <rFont val="宋体"/>
        <family val="3"/>
        <charset val="134"/>
      </rPr>
      <t>018年财政拨款收支预算总表</t>
    </r>
    <phoneticPr fontId="8" type="noConversion"/>
  </si>
  <si>
    <t>部门预算公开表1</t>
    <phoneticPr fontId="8" type="noConversion"/>
  </si>
  <si>
    <t>单位编码</t>
  </si>
  <si>
    <t>单位名称</t>
  </si>
  <si>
    <t>功能科目编码</t>
  </si>
  <si>
    <t>支出科目名称</t>
  </si>
  <si>
    <t>基本支出</t>
  </si>
  <si>
    <t>项目支出</t>
  </si>
  <si>
    <t>类</t>
  </si>
  <si>
    <t>款</t>
  </si>
  <si>
    <t>项</t>
  </si>
  <si>
    <t>小计</t>
  </si>
  <si>
    <t>96000701</t>
  </si>
  <si>
    <t>六指街政府机关</t>
  </si>
  <si>
    <t>220</t>
  </si>
  <si>
    <t>01</t>
  </si>
  <si>
    <t>99</t>
  </si>
  <si>
    <t>其他国土资源事务支出</t>
  </si>
  <si>
    <t>213</t>
  </si>
  <si>
    <t>07</t>
  </si>
  <si>
    <t>其他农村综合改革支出</t>
  </si>
  <si>
    <t>212</t>
  </si>
  <si>
    <t>其他城乡社区管理事务支出</t>
  </si>
  <si>
    <t>210</t>
  </si>
  <si>
    <t>其他计划生育事务支出</t>
  </si>
  <si>
    <t>208</t>
  </si>
  <si>
    <t>其他就业补助支出</t>
  </si>
  <si>
    <t>207</t>
  </si>
  <si>
    <t>其他文化支出</t>
  </si>
  <si>
    <t>201</t>
  </si>
  <si>
    <t>03</t>
  </si>
  <si>
    <t>其他政府办公厅（室）及相关机构事务支出</t>
  </si>
  <si>
    <t>其他一般公共服务支出</t>
  </si>
  <si>
    <t>05</t>
  </si>
  <si>
    <t>其他统计信息事务支出</t>
  </si>
  <si>
    <t>11</t>
  </si>
  <si>
    <t>其他纪检监察事务支出</t>
  </si>
  <si>
    <t>96000702</t>
  </si>
  <si>
    <t>六指街财政所</t>
  </si>
  <si>
    <t>06</t>
  </si>
  <si>
    <t>50</t>
  </si>
  <si>
    <t>事业运行</t>
  </si>
  <si>
    <t>02</t>
  </si>
  <si>
    <t>34</t>
  </si>
  <si>
    <t>林业防灾减灾</t>
  </si>
  <si>
    <t>政务公开审批</t>
  </si>
  <si>
    <t>对村民委员会和村党支部的补助</t>
  </si>
  <si>
    <t>96000703</t>
  </si>
  <si>
    <t>六指街经管站</t>
  </si>
  <si>
    <t>04</t>
  </si>
  <si>
    <t>221</t>
  </si>
  <si>
    <t>提租补贴</t>
  </si>
  <si>
    <t>事业单位医疗</t>
  </si>
  <si>
    <t>事业单位离退休</t>
  </si>
  <si>
    <t>21</t>
  </si>
  <si>
    <t>农村特困人员救助供养支出</t>
  </si>
  <si>
    <t>27</t>
  </si>
  <si>
    <t>财政对工伤保险基金的补助</t>
  </si>
  <si>
    <t>一般行政管理事务</t>
  </si>
  <si>
    <t>住房公积金</t>
  </si>
  <si>
    <t>行政单位医疗</t>
  </si>
  <si>
    <t>归口管理的行政单位离退休</t>
  </si>
  <si>
    <t>行政运行</t>
  </si>
  <si>
    <t>部门预算公开表2</t>
    <phoneticPr fontId="8" type="noConversion"/>
  </si>
  <si>
    <t>总  计</t>
    <phoneticPr fontId="8" type="noConversion"/>
  </si>
  <si>
    <t>六指街2018年一般预算基本支出表</t>
    <phoneticPr fontId="8" type="noConversion"/>
  </si>
  <si>
    <t>公用经费</t>
    <phoneticPr fontId="8" type="noConversion"/>
  </si>
  <si>
    <t>基本支出</t>
    <phoneticPr fontId="8" type="noConversion"/>
  </si>
  <si>
    <t>合计</t>
    <phoneticPr fontId="8" type="noConversion"/>
  </si>
  <si>
    <t>六指街2018年一般公共预算支出表</t>
    <phoneticPr fontId="8" type="noConversion"/>
  </si>
  <si>
    <t>部门预算公开表3</t>
    <phoneticPr fontId="8" type="noConversion"/>
  </si>
  <si>
    <t>人员经费</t>
    <phoneticPr fontId="8" type="noConversion"/>
  </si>
  <si>
    <t>合  计</t>
    <phoneticPr fontId="8" type="noConversion"/>
  </si>
  <si>
    <t>单位        编码</t>
  </si>
  <si>
    <t>公务接待费</t>
  </si>
  <si>
    <t>2010301</t>
  </si>
  <si>
    <t>2010650</t>
  </si>
  <si>
    <t>公务用车购置及运行维护费</t>
    <phoneticPr fontId="8" type="noConversion"/>
  </si>
  <si>
    <t>公务用车购置</t>
    <phoneticPr fontId="8" type="noConversion"/>
  </si>
  <si>
    <t>公务用车运行维护费</t>
    <phoneticPr fontId="8" type="noConversion"/>
  </si>
  <si>
    <t>因公出国出境费用</t>
    <phoneticPr fontId="8" type="noConversion"/>
  </si>
  <si>
    <t>六指街2018年一般公共预算“三公”经费支出表</t>
    <phoneticPr fontId="8" type="noConversion"/>
  </si>
  <si>
    <t>部门预算公开4</t>
    <phoneticPr fontId="8" type="noConversion"/>
  </si>
  <si>
    <t>上年结转</t>
  </si>
  <si>
    <t xml:space="preserve"> 结转下年</t>
  </si>
  <si>
    <t>收  入  总  计</t>
  </si>
  <si>
    <t>支出功能科目合计</t>
  </si>
  <si>
    <t>支  出  总  计</t>
  </si>
  <si>
    <t>总计</t>
  </si>
  <si>
    <t>财政指标拨款收入</t>
  </si>
  <si>
    <t>纳入金库非税收入</t>
  </si>
  <si>
    <t>事业单位经营收入</t>
  </si>
  <si>
    <t>上级补助收入</t>
  </si>
  <si>
    <t>附属单位上缴收入</t>
  </si>
  <si>
    <t>其他      收入</t>
  </si>
  <si>
    <t>行政事业性收费收入</t>
  </si>
  <si>
    <t>国有资源（产）有偿使用（占用费）收入</t>
  </si>
  <si>
    <t>六指街2018部门预算收入总表</t>
    <phoneticPr fontId="8" type="noConversion"/>
  </si>
  <si>
    <t>六指街18年部门预算收支总表</t>
    <phoneticPr fontId="8" type="noConversion"/>
  </si>
  <si>
    <t>部门预算公开表7</t>
    <phoneticPr fontId="8" type="noConversion"/>
  </si>
  <si>
    <t>总计</t>
    <phoneticPr fontId="8" type="noConversion"/>
  </si>
  <si>
    <t>上缴上级支出</t>
    <phoneticPr fontId="8" type="noConversion"/>
  </si>
  <si>
    <t>对附属单位补助支出</t>
    <phoneticPr fontId="8" type="noConversion"/>
  </si>
  <si>
    <t>事业单位经营支出</t>
    <phoneticPr fontId="8" type="noConversion"/>
  </si>
  <si>
    <t>部门预算公开表8</t>
    <phoneticPr fontId="8" type="noConversion"/>
  </si>
  <si>
    <t>六指街208年部门预算支出总表</t>
    <phoneticPr fontId="8" type="noConversion"/>
  </si>
  <si>
    <t>单位：元</t>
    <phoneticPr fontId="8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</si>
</sst>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_ * #,##0_ ;_ * \-#,##0_ ;_ * &quot;-&quot;_ ;_ @_ "/>
  </numFmts>
  <fonts count="20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22"/>
      <name val="宋体"/>
      <family val="3"/>
      <charset val="134"/>
    </font>
    <font>
      <sz val="10"/>
      <name val="宋体"/>
      <family val="3"/>
      <charset val="134"/>
    </font>
    <font>
      <sz val="10"/>
      <name val="创艺简标宋"/>
      <charset val="134"/>
    </font>
    <font>
      <sz val="10"/>
      <color indexed="8"/>
      <name val="宋体"/>
      <family val="3"/>
      <charset val="134"/>
    </font>
    <font>
      <sz val="10"/>
      <name val="Times New Roman"/>
      <family val="1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b/>
      <sz val="2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sz val="9"/>
      <color rgb="FFFF0000"/>
      <name val="宋体"/>
      <family val="3"/>
      <charset val="134"/>
      <scheme val="minor"/>
    </font>
    <font>
      <sz val="9"/>
      <color rgb="FFFF0000"/>
      <name val="宋体"/>
      <family val="3"/>
      <charset val="134"/>
    </font>
    <font>
      <sz val="10"/>
      <color rgb="FFFF0000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  <xf numFmtId="0" fontId="11" fillId="0" borderId="0"/>
  </cellStyleXfs>
  <cellXfs count="206">
    <xf numFmtId="0" fontId="0" fillId="0" borderId="0" xfId="0">
      <alignment vertical="center"/>
    </xf>
    <xf numFmtId="0" fontId="2" fillId="0" borderId="0" xfId="2"/>
    <xf numFmtId="176" fontId="4" fillId="0" borderId="0" xfId="2" applyNumberFormat="1" applyFont="1" applyAlignment="1">
      <alignment vertical="center"/>
    </xf>
    <xf numFmtId="176" fontId="4" fillId="0" borderId="0" xfId="2" applyNumberFormat="1" applyFont="1" applyAlignment="1">
      <alignment horizontal="right"/>
    </xf>
    <xf numFmtId="176" fontId="5" fillId="0" borderId="1" xfId="2" applyNumberFormat="1" applyFont="1" applyBorder="1" applyAlignment="1">
      <alignment horizontal="centerContinuous" vertical="center" wrapText="1"/>
    </xf>
    <xf numFmtId="176" fontId="5" fillId="0" borderId="2" xfId="2" applyNumberFormat="1" applyFont="1" applyBorder="1" applyAlignment="1">
      <alignment horizontal="centerContinuous" vertical="center" wrapText="1"/>
    </xf>
    <xf numFmtId="176" fontId="5" fillId="0" borderId="3" xfId="2" applyNumberFormat="1" applyFont="1" applyBorder="1" applyAlignment="1">
      <alignment horizontal="centerContinuous" vertical="center" wrapText="1"/>
    </xf>
    <xf numFmtId="176" fontId="4" fillId="0" borderId="1" xfId="2" applyNumberFormat="1" applyFont="1" applyBorder="1" applyAlignment="1">
      <alignment horizontal="center" vertical="center" wrapText="1"/>
    </xf>
    <xf numFmtId="176" fontId="6" fillId="0" borderId="4" xfId="2" applyNumberFormat="1" applyFont="1" applyBorder="1" applyAlignment="1">
      <alignment horizontal="center" vertical="center" wrapText="1"/>
    </xf>
    <xf numFmtId="176" fontId="4" fillId="0" borderId="2" xfId="2" applyNumberFormat="1" applyFont="1" applyFill="1" applyBorder="1" applyAlignment="1">
      <alignment horizontal="left" vertical="center"/>
    </xf>
    <xf numFmtId="176" fontId="4" fillId="0" borderId="5" xfId="2" applyNumberFormat="1" applyFont="1" applyBorder="1" applyAlignment="1">
      <alignment vertical="center" wrapText="1"/>
    </xf>
    <xf numFmtId="0" fontId="4" fillId="0" borderId="6" xfId="2" applyNumberFormat="1" applyFont="1" applyFill="1" applyBorder="1" applyAlignment="1" applyProtection="1">
      <alignment horizontal="left" vertical="center" wrapText="1"/>
    </xf>
    <xf numFmtId="176" fontId="4" fillId="0" borderId="5" xfId="2" applyNumberFormat="1" applyFont="1" applyFill="1" applyBorder="1" applyAlignment="1">
      <alignment vertical="center" wrapText="1"/>
    </xf>
    <xf numFmtId="176" fontId="4" fillId="0" borderId="5" xfId="2" applyNumberFormat="1" applyFont="1" applyBorder="1" applyAlignment="1">
      <alignment vertical="center"/>
    </xf>
    <xf numFmtId="176" fontId="4" fillId="0" borderId="5" xfId="2" applyNumberFormat="1" applyFont="1" applyFill="1" applyBorder="1" applyAlignment="1">
      <alignment vertical="center"/>
    </xf>
    <xf numFmtId="4" fontId="4" fillId="2" borderId="1" xfId="2" applyNumberFormat="1" applyFont="1" applyFill="1" applyBorder="1" applyAlignment="1" applyProtection="1">
      <alignment horizontal="right" vertical="center" wrapText="1"/>
    </xf>
    <xf numFmtId="4" fontId="4" fillId="0" borderId="7" xfId="2" applyNumberFormat="1" applyFont="1" applyFill="1" applyBorder="1" applyAlignment="1" applyProtection="1">
      <alignment horizontal="right" vertical="center" wrapText="1"/>
    </xf>
    <xf numFmtId="176" fontId="4" fillId="0" borderId="2" xfId="2" applyNumberFormat="1" applyFont="1" applyFill="1" applyBorder="1" applyAlignment="1">
      <alignment horizontal="justify" vertical="center" wrapText="1"/>
    </xf>
    <xf numFmtId="176" fontId="4" fillId="0" borderId="1" xfId="2" applyNumberFormat="1" applyFont="1" applyBorder="1" applyAlignment="1">
      <alignment vertical="center" wrapText="1"/>
    </xf>
    <xf numFmtId="4" fontId="4" fillId="2" borderId="7" xfId="2" applyNumberFormat="1" applyFont="1" applyFill="1" applyBorder="1" applyAlignment="1" applyProtection="1">
      <alignment horizontal="right" vertical="center" wrapText="1"/>
    </xf>
    <xf numFmtId="4" fontId="4" fillId="0" borderId="1" xfId="2" applyNumberFormat="1" applyFont="1" applyFill="1" applyBorder="1" applyAlignment="1">
      <alignment horizontal="right" vertical="center" wrapText="1"/>
    </xf>
    <xf numFmtId="176" fontId="4" fillId="0" borderId="1" xfId="2" applyNumberFormat="1" applyFont="1" applyBorder="1" applyAlignment="1">
      <alignment vertical="center"/>
    </xf>
    <xf numFmtId="4" fontId="4" fillId="0" borderId="1" xfId="2" applyNumberFormat="1" applyFont="1" applyFill="1" applyBorder="1" applyAlignment="1" applyProtection="1">
      <alignment horizontal="right" vertical="center" wrapText="1"/>
    </xf>
    <xf numFmtId="176" fontId="4" fillId="0" borderId="1" xfId="2" applyNumberFormat="1" applyFont="1" applyFill="1" applyBorder="1" applyAlignment="1">
      <alignment vertical="center"/>
    </xf>
    <xf numFmtId="4" fontId="4" fillId="0" borderId="4" xfId="2" applyNumberFormat="1" applyFont="1" applyFill="1" applyBorder="1" applyAlignment="1" applyProtection="1">
      <alignment horizontal="right" vertical="center" wrapText="1"/>
    </xf>
    <xf numFmtId="4" fontId="4" fillId="0" borderId="7" xfId="2" applyNumberFormat="1" applyFont="1" applyFill="1" applyBorder="1" applyAlignment="1">
      <alignment horizontal="right" vertical="center" wrapText="1"/>
    </xf>
    <xf numFmtId="176" fontId="4" fillId="0" borderId="3" xfId="2" applyNumberFormat="1" applyFont="1" applyFill="1" applyBorder="1" applyAlignment="1">
      <alignment horizontal="justify" vertical="center" wrapText="1"/>
    </xf>
    <xf numFmtId="4" fontId="4" fillId="0" borderId="4" xfId="2" applyNumberFormat="1" applyFont="1" applyFill="1" applyBorder="1" applyAlignment="1">
      <alignment horizontal="right" vertical="center" wrapText="1"/>
    </xf>
    <xf numFmtId="176" fontId="4" fillId="0" borderId="5" xfId="2" applyNumberFormat="1" applyFont="1" applyFill="1" applyBorder="1" applyAlignment="1">
      <alignment horizontal="center" vertical="center" wrapText="1"/>
    </xf>
    <xf numFmtId="176" fontId="4" fillId="0" borderId="2" xfId="2" applyNumberFormat="1" applyFont="1" applyFill="1" applyBorder="1" applyAlignment="1">
      <alignment horizontal="center" vertical="center" wrapText="1"/>
    </xf>
    <xf numFmtId="176" fontId="6" fillId="0" borderId="4" xfId="2" applyNumberFormat="1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vertical="center"/>
    </xf>
    <xf numFmtId="4" fontId="4" fillId="0" borderId="8" xfId="2" applyNumberFormat="1" applyFont="1" applyFill="1" applyBorder="1" applyAlignment="1" applyProtection="1">
      <alignment horizontal="right" vertical="center" wrapText="1"/>
    </xf>
    <xf numFmtId="176" fontId="4" fillId="0" borderId="2" xfId="2" applyNumberFormat="1" applyFont="1" applyFill="1" applyBorder="1" applyAlignment="1">
      <alignment vertical="center"/>
    </xf>
    <xf numFmtId="0" fontId="2" fillId="0" borderId="3" xfId="2" applyFont="1" applyFill="1" applyBorder="1" applyAlignment="1">
      <alignment vertical="center"/>
    </xf>
    <xf numFmtId="176" fontId="9" fillId="0" borderId="5" xfId="2" applyNumberFormat="1" applyFont="1" applyBorder="1" applyAlignment="1">
      <alignment horizontal="justify" vertical="center" wrapText="1"/>
    </xf>
    <xf numFmtId="176" fontId="9" fillId="0" borderId="5" xfId="2" applyNumberFormat="1" applyFont="1" applyFill="1" applyBorder="1" applyAlignment="1">
      <alignment horizontal="left" vertical="center" wrapText="1"/>
    </xf>
    <xf numFmtId="176" fontId="4" fillId="0" borderId="14" xfId="2" applyNumberFormat="1" applyFont="1" applyFill="1" applyBorder="1" applyAlignment="1">
      <alignment horizontal="justify" vertical="center" wrapText="1"/>
    </xf>
    <xf numFmtId="176" fontId="4" fillId="0" borderId="12" xfId="2" applyNumberFormat="1" applyFont="1" applyFill="1" applyBorder="1" applyAlignment="1">
      <alignment horizontal="justify" vertical="center" wrapText="1"/>
    </xf>
    <xf numFmtId="176" fontId="9" fillId="0" borderId="4" xfId="2" applyNumberFormat="1" applyFont="1" applyBorder="1" applyAlignment="1">
      <alignment horizontal="center" vertical="center" wrapText="1"/>
    </xf>
    <xf numFmtId="176" fontId="9" fillId="0" borderId="0" xfId="2" applyNumberFormat="1" applyFont="1" applyBorder="1" applyAlignment="1"/>
    <xf numFmtId="0" fontId="9" fillId="0" borderId="0" xfId="3" applyFont="1" applyAlignment="1">
      <alignment vertical="center"/>
    </xf>
    <xf numFmtId="0" fontId="9" fillId="0" borderId="1" xfId="3" applyNumberFormat="1" applyFont="1" applyFill="1" applyBorder="1" applyAlignment="1" applyProtection="1">
      <alignment horizontal="center" vertical="center" wrapText="1"/>
    </xf>
    <xf numFmtId="0" fontId="9" fillId="0" borderId="9" xfId="3" applyNumberFormat="1" applyFont="1" applyFill="1" applyBorder="1" applyAlignment="1" applyProtection="1">
      <alignment horizontal="center" vertical="center" wrapText="1"/>
    </xf>
    <xf numFmtId="0" fontId="11" fillId="0" borderId="0" xfId="3" applyFont="1" applyAlignment="1">
      <alignment horizontal="right"/>
    </xf>
    <xf numFmtId="0" fontId="9" fillId="0" borderId="4" xfId="3" applyNumberFormat="1" applyFont="1" applyFill="1" applyBorder="1" applyAlignment="1" applyProtection="1">
      <alignment horizontal="center" vertical="center" wrapText="1"/>
    </xf>
    <xf numFmtId="0" fontId="9" fillId="0" borderId="11" xfId="3" applyFont="1" applyBorder="1" applyAlignment="1">
      <alignment horizontal="center" vertical="center" wrapText="1"/>
    </xf>
    <xf numFmtId="0" fontId="9" fillId="0" borderId="8" xfId="3" applyFont="1" applyBorder="1" applyAlignment="1">
      <alignment horizontal="center" vertical="center" wrapText="1"/>
    </xf>
    <xf numFmtId="0" fontId="9" fillId="0" borderId="10" xfId="3" applyFont="1" applyBorder="1" applyAlignment="1">
      <alignment horizontal="center" vertical="center" wrapText="1"/>
    </xf>
    <xf numFmtId="0" fontId="9" fillId="0" borderId="11" xfId="3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4" fontId="11" fillId="0" borderId="1" xfId="3" applyNumberFormat="1" applyFont="1" applyFill="1" applyBorder="1" applyAlignment="1" applyProtection="1">
      <alignment horizontal="right" vertical="center"/>
    </xf>
    <xf numFmtId="49" fontId="11" fillId="0" borderId="5" xfId="3" applyNumberFormat="1" applyFont="1" applyFill="1" applyBorder="1" applyAlignment="1" applyProtection="1">
      <alignment horizontal="center" vertical="center" wrapText="1"/>
    </xf>
    <xf numFmtId="4" fontId="11" fillId="0" borderId="3" xfId="3" applyNumberFormat="1" applyFont="1" applyFill="1" applyBorder="1" applyAlignment="1" applyProtection="1">
      <alignment horizontal="right" vertical="center"/>
    </xf>
    <xf numFmtId="49" fontId="11" fillId="0" borderId="3" xfId="3" applyNumberFormat="1" applyFont="1" applyFill="1" applyBorder="1" applyAlignment="1" applyProtection="1">
      <alignment horizontal="center" vertical="center" wrapText="1"/>
    </xf>
    <xf numFmtId="49" fontId="11" fillId="0" borderId="1" xfId="3" applyNumberFormat="1" applyFont="1" applyFill="1" applyBorder="1" applyAlignment="1" applyProtection="1">
      <alignment horizontal="center" vertical="center" wrapText="1"/>
    </xf>
    <xf numFmtId="49" fontId="11" fillId="0" borderId="2" xfId="3" applyNumberFormat="1" applyFont="1" applyFill="1" applyBorder="1" applyAlignment="1" applyProtection="1">
      <alignment horizontal="center" vertical="center" wrapText="1"/>
    </xf>
    <xf numFmtId="0" fontId="9" fillId="0" borderId="1" xfId="3" applyFont="1" applyBorder="1" applyAlignment="1">
      <alignment horizontal="center" vertical="center"/>
    </xf>
    <xf numFmtId="0" fontId="0" fillId="0" borderId="1" xfId="0" applyBorder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Alignment="1">
      <alignment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left" vertical="center" wrapText="1"/>
    </xf>
    <xf numFmtId="4" fontId="15" fillId="0" borderId="1" xfId="0" applyNumberFormat="1" applyFont="1" applyFill="1" applyBorder="1" applyAlignment="1" applyProtection="1">
      <alignment horizontal="right" vertical="center"/>
    </xf>
    <xf numFmtId="49" fontId="14" fillId="3" borderId="1" xfId="0" applyNumberFormat="1" applyFont="1" applyFill="1" applyBorder="1" applyAlignment="1" applyProtection="1">
      <alignment horizontal="center" vertical="center" wrapText="1"/>
    </xf>
    <xf numFmtId="49" fontId="15" fillId="3" borderId="1" xfId="0" applyNumberFormat="1" applyFont="1" applyFill="1" applyBorder="1" applyAlignment="1" applyProtection="1">
      <alignment horizontal="center" vertical="center" wrapText="1"/>
    </xf>
    <xf numFmtId="49" fontId="15" fillId="3" borderId="1" xfId="0" applyNumberFormat="1" applyFont="1" applyFill="1" applyBorder="1" applyAlignment="1" applyProtection="1">
      <alignment horizontal="left" vertical="center" wrapText="1"/>
    </xf>
    <xf numFmtId="4" fontId="15" fillId="3" borderId="1" xfId="0" applyNumberFormat="1" applyFont="1" applyFill="1" applyBorder="1" applyAlignment="1" applyProtection="1">
      <alignment horizontal="right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176" fontId="9" fillId="0" borderId="0" xfId="0" applyNumberFormat="1" applyFont="1" applyBorder="1" applyAlignment="1"/>
    <xf numFmtId="176" fontId="9" fillId="0" borderId="0" xfId="0" applyNumberFormat="1" applyFont="1" applyAlignment="1">
      <alignment vertical="center"/>
    </xf>
    <xf numFmtId="176" fontId="9" fillId="0" borderId="0" xfId="0" applyNumberFormat="1" applyFont="1" applyAlignment="1">
      <alignment horizontal="right"/>
    </xf>
    <xf numFmtId="176" fontId="5" fillId="0" borderId="1" xfId="0" applyNumberFormat="1" applyFont="1" applyBorder="1" applyAlignment="1">
      <alignment horizontal="centerContinuous" vertical="center" wrapText="1"/>
    </xf>
    <xf numFmtId="176" fontId="5" fillId="0" borderId="2" xfId="0" applyNumberFormat="1" applyFont="1" applyBorder="1" applyAlignment="1">
      <alignment horizontal="centerContinuous" vertical="center" wrapText="1"/>
    </xf>
    <xf numFmtId="176" fontId="5" fillId="0" borderId="3" xfId="0" applyNumberFormat="1" applyFont="1" applyBorder="1" applyAlignment="1">
      <alignment horizontal="centerContinuous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176" fontId="9" fillId="0" borderId="5" xfId="0" applyNumberFormat="1" applyFont="1" applyBorder="1" applyAlignment="1">
      <alignment horizontal="justify" vertical="center" wrapText="1"/>
    </xf>
    <xf numFmtId="4" fontId="9" fillId="0" borderId="1" xfId="0" applyNumberFormat="1" applyFont="1" applyFill="1" applyBorder="1" applyAlignment="1" applyProtection="1">
      <alignment horizontal="right" vertical="center" wrapText="1"/>
    </xf>
    <xf numFmtId="176" fontId="9" fillId="0" borderId="2" xfId="0" applyNumberFormat="1" applyFont="1" applyFill="1" applyBorder="1" applyAlignment="1">
      <alignment horizontal="left" vertical="center"/>
    </xf>
    <xf numFmtId="176" fontId="9" fillId="0" borderId="2" xfId="0" applyNumberFormat="1" applyFont="1" applyFill="1" applyBorder="1" applyAlignment="1">
      <alignment vertical="center"/>
    </xf>
    <xf numFmtId="4" fontId="9" fillId="0" borderId="4" xfId="0" applyNumberFormat="1" applyFont="1" applyFill="1" applyBorder="1" applyAlignment="1" applyProtection="1">
      <alignment horizontal="right" vertical="center" wrapText="1"/>
    </xf>
    <xf numFmtId="176" fontId="9" fillId="0" borderId="5" xfId="0" applyNumberFormat="1" applyFont="1" applyBorder="1" applyAlignment="1">
      <alignment vertical="center" wrapText="1"/>
    </xf>
    <xf numFmtId="4" fontId="9" fillId="0" borderId="7" xfId="0" applyNumberFormat="1" applyFont="1" applyFill="1" applyBorder="1" applyAlignment="1" applyProtection="1">
      <alignment horizontal="right" vertical="center" wrapText="1"/>
    </xf>
    <xf numFmtId="176" fontId="9" fillId="0" borderId="5" xfId="0" applyNumberFormat="1" applyFont="1" applyFill="1" applyBorder="1" applyAlignment="1">
      <alignment horizontal="left" vertical="center" wrapText="1"/>
    </xf>
    <xf numFmtId="4" fontId="9" fillId="0" borderId="8" xfId="0" applyNumberFormat="1" applyFont="1" applyFill="1" applyBorder="1" applyAlignment="1" applyProtection="1">
      <alignment horizontal="right" vertical="center" wrapText="1"/>
    </xf>
    <xf numFmtId="0" fontId="9" fillId="0" borderId="6" xfId="0" applyNumberFormat="1" applyFont="1" applyFill="1" applyBorder="1" applyAlignment="1" applyProtection="1">
      <alignment horizontal="left" vertical="center" wrapText="1"/>
    </xf>
    <xf numFmtId="176" fontId="9" fillId="0" borderId="5" xfId="0" applyNumberFormat="1" applyFont="1" applyFill="1" applyBorder="1" applyAlignment="1">
      <alignment vertical="center" wrapText="1"/>
    </xf>
    <xf numFmtId="176" fontId="9" fillId="0" borderId="5" xfId="0" applyNumberFormat="1" applyFont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176" fontId="9" fillId="0" borderId="5" xfId="0" applyNumberFormat="1" applyFont="1" applyFill="1" applyBorder="1" applyAlignment="1">
      <alignment vertical="center"/>
    </xf>
    <xf numFmtId="176" fontId="9" fillId="0" borderId="2" xfId="0" applyNumberFormat="1" applyFont="1" applyFill="1" applyBorder="1" applyAlignment="1">
      <alignment horizontal="justify" vertical="center" wrapText="1"/>
    </xf>
    <xf numFmtId="0" fontId="12" fillId="0" borderId="0" xfId="0" applyFont="1" applyAlignment="1">
      <alignment vertical="center"/>
    </xf>
    <xf numFmtId="176" fontId="9" fillId="0" borderId="1" xfId="0" applyNumberFormat="1" applyFont="1" applyBorder="1" applyAlignment="1">
      <alignment vertical="center" wrapText="1"/>
    </xf>
    <xf numFmtId="176" fontId="9" fillId="0" borderId="5" xfId="0" applyNumberFormat="1" applyFont="1" applyFill="1" applyBorder="1" applyAlignment="1">
      <alignment horizontal="left" vertical="center"/>
    </xf>
    <xf numFmtId="4" fontId="9" fillId="0" borderId="1" xfId="0" applyNumberFormat="1" applyFont="1" applyFill="1" applyBorder="1" applyAlignment="1">
      <alignment horizontal="right" vertical="center" wrapText="1"/>
    </xf>
    <xf numFmtId="0" fontId="11" fillId="0" borderId="3" xfId="0" applyFont="1" applyFill="1" applyBorder="1" applyAlignment="1">
      <alignment vertical="center"/>
    </xf>
    <xf numFmtId="4" fontId="9" fillId="0" borderId="7" xfId="0" applyNumberFormat="1" applyFont="1" applyFill="1" applyBorder="1" applyAlignment="1">
      <alignment horizontal="right" vertical="center" wrapText="1"/>
    </xf>
    <xf numFmtId="176" fontId="9" fillId="0" borderId="1" xfId="0" applyNumberFormat="1" applyFont="1" applyBorder="1" applyAlignment="1">
      <alignment vertical="center"/>
    </xf>
    <xf numFmtId="176" fontId="9" fillId="0" borderId="3" xfId="0" applyNumberFormat="1" applyFont="1" applyFill="1" applyBorder="1" applyAlignment="1">
      <alignment horizontal="justify" vertical="center" wrapText="1"/>
    </xf>
    <xf numFmtId="176" fontId="9" fillId="0" borderId="1" xfId="0" applyNumberFormat="1" applyFont="1" applyFill="1" applyBorder="1" applyAlignment="1">
      <alignment vertical="center"/>
    </xf>
    <xf numFmtId="4" fontId="9" fillId="0" borderId="4" xfId="0" applyNumberFormat="1" applyFont="1" applyFill="1" applyBorder="1" applyAlignment="1">
      <alignment horizontal="right" vertical="center" wrapText="1"/>
    </xf>
    <xf numFmtId="176" fontId="9" fillId="0" borderId="5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 applyProtection="1">
      <alignment horizontal="right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4" fontId="9" fillId="2" borderId="7" xfId="0" applyNumberFormat="1" applyFont="1" applyFill="1" applyBorder="1" applyAlignment="1" applyProtection="1">
      <alignment horizontal="right" vertical="center" wrapText="1"/>
    </xf>
    <xf numFmtId="176" fontId="9" fillId="0" borderId="1" xfId="0" applyNumberFormat="1" applyFont="1" applyFill="1" applyBorder="1" applyAlignment="1">
      <alignment horizontal="justify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4" fontId="9" fillId="0" borderId="8" xfId="0" applyNumberFormat="1" applyFont="1" applyFill="1" applyBorder="1" applyAlignment="1">
      <alignment horizontal="right" vertical="center" wrapText="1"/>
    </xf>
    <xf numFmtId="176" fontId="9" fillId="0" borderId="5" xfId="0" applyNumberFormat="1" applyFont="1" applyFill="1" applyBorder="1" applyAlignment="1">
      <alignment horizontal="justify" vertical="center" wrapText="1"/>
    </xf>
    <xf numFmtId="176" fontId="7" fillId="0" borderId="1" xfId="0" applyNumberFormat="1" applyFont="1" applyFill="1" applyBorder="1" applyAlignment="1">
      <alignment horizontal="justify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41" fontId="17" fillId="3" borderId="1" xfId="1" applyFont="1" applyFill="1" applyBorder="1" applyAlignment="1" applyProtection="1">
      <alignment horizontal="left" vertical="center" wrapText="1"/>
    </xf>
    <xf numFmtId="41" fontId="15" fillId="3" borderId="1" xfId="1" applyFont="1" applyFill="1" applyBorder="1" applyAlignment="1" applyProtection="1">
      <alignment horizontal="right" vertical="center"/>
    </xf>
    <xf numFmtId="41" fontId="17" fillId="3" borderId="1" xfId="1" applyFont="1" applyFill="1" applyBorder="1" applyAlignment="1" applyProtection="1">
      <alignment horizontal="right" vertical="center"/>
    </xf>
    <xf numFmtId="41" fontId="15" fillId="0" borderId="1" xfId="1" applyFont="1" applyFill="1" applyBorder="1" applyAlignment="1" applyProtection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/>
    </xf>
    <xf numFmtId="0" fontId="11" fillId="0" borderId="10" xfId="0" applyFont="1" applyBorder="1" applyAlignment="1">
      <alignment horizontal="center" vertical="center" wrapText="1"/>
    </xf>
    <xf numFmtId="0" fontId="11" fillId="0" borderId="9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49" fontId="0" fillId="0" borderId="5" xfId="0" applyNumberFormat="1" applyFont="1" applyFill="1" applyBorder="1" applyAlignment="1" applyProtection="1">
      <alignment horizontal="center" vertical="center" wrapText="1"/>
    </xf>
    <xf numFmtId="4" fontId="0" fillId="0" borderId="3" xfId="0" applyNumberFormat="1" applyFont="1" applyFill="1" applyBorder="1" applyAlignment="1" applyProtection="1">
      <alignment horizontal="right" vertical="center"/>
    </xf>
    <xf numFmtId="0" fontId="9" fillId="0" borderId="0" xfId="0" applyFont="1" applyAlignment="1"/>
    <xf numFmtId="0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49" fontId="13" fillId="0" borderId="5" xfId="0" applyNumberFormat="1" applyFont="1" applyFill="1" applyBorder="1" applyAlignment="1" applyProtection="1">
      <alignment horizontal="center" vertical="center" wrapText="1"/>
    </xf>
    <xf numFmtId="49" fontId="13" fillId="0" borderId="3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</xf>
    <xf numFmtId="4" fontId="13" fillId="0" borderId="3" xfId="0" applyNumberFormat="1" applyFont="1" applyFill="1" applyBorder="1" applyAlignment="1" applyProtection="1">
      <alignment horizontal="right" vertical="center"/>
    </xf>
    <xf numFmtId="0" fontId="0" fillId="0" borderId="1" xfId="0" applyBorder="1" applyAlignment="1">
      <alignment horizontal="center" vertical="center"/>
    </xf>
    <xf numFmtId="49" fontId="13" fillId="3" borderId="5" xfId="0" applyNumberFormat="1" applyFont="1" applyFill="1" applyBorder="1" applyAlignment="1" applyProtection="1">
      <alignment horizontal="center" vertical="center" wrapText="1"/>
    </xf>
    <xf numFmtId="49" fontId="13" fillId="3" borderId="1" xfId="0" applyNumberFormat="1" applyFont="1" applyFill="1" applyBorder="1" applyAlignment="1" applyProtection="1">
      <alignment horizontal="center" vertical="center" wrapText="1"/>
    </xf>
    <xf numFmtId="4" fontId="13" fillId="3" borderId="3" xfId="0" applyNumberFormat="1" applyFont="1" applyFill="1" applyBorder="1" applyAlignment="1" applyProtection="1">
      <alignment horizontal="right" vertical="center"/>
    </xf>
    <xf numFmtId="0" fontId="0" fillId="3" borderId="1" xfId="0" applyFill="1" applyBorder="1">
      <alignment vertical="center"/>
    </xf>
    <xf numFmtId="0" fontId="16" fillId="3" borderId="11" xfId="0" applyFont="1" applyFill="1" applyBorder="1" applyAlignment="1">
      <alignment horizontal="center" vertical="center"/>
    </xf>
    <xf numFmtId="4" fontId="19" fillId="3" borderId="1" xfId="0" applyNumberFormat="1" applyFont="1" applyFill="1" applyBorder="1" applyAlignment="1" applyProtection="1">
      <alignment horizontal="right" vertical="center"/>
    </xf>
    <xf numFmtId="0" fontId="10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9" fillId="0" borderId="15" xfId="3" applyFont="1" applyBorder="1" applyAlignment="1">
      <alignment horizontal="left"/>
    </xf>
    <xf numFmtId="0" fontId="9" fillId="0" borderId="9" xfId="3" applyNumberFormat="1" applyFont="1" applyFill="1" applyBorder="1" applyAlignment="1" applyProtection="1">
      <alignment horizontal="center" vertical="center" wrapText="1"/>
    </xf>
    <xf numFmtId="0" fontId="0" fillId="0" borderId="6" xfId="0" applyBorder="1">
      <alignment vertical="center"/>
    </xf>
    <xf numFmtId="0" fontId="9" fillId="0" borderId="3" xfId="3" applyNumberFormat="1" applyFont="1" applyFill="1" applyBorder="1" applyAlignment="1" applyProtection="1">
      <alignment horizontal="center" vertical="center" wrapText="1"/>
    </xf>
    <xf numFmtId="0" fontId="0" fillId="0" borderId="12" xfId="0" applyBorder="1">
      <alignment vertical="center"/>
    </xf>
    <xf numFmtId="0" fontId="9" fillId="0" borderId="2" xfId="3" applyNumberFormat="1" applyFont="1" applyFill="1" applyBorder="1" applyAlignment="1" applyProtection="1">
      <alignment horizontal="center" vertical="center" wrapText="1"/>
    </xf>
    <xf numFmtId="0" fontId="9" fillId="0" borderId="14" xfId="3" applyNumberFormat="1" applyFont="1" applyFill="1" applyBorder="1" applyAlignment="1" applyProtection="1">
      <alignment horizontal="center" vertical="center" wrapText="1"/>
    </xf>
    <xf numFmtId="0" fontId="9" fillId="0" borderId="1" xfId="3" applyNumberFormat="1" applyFont="1" applyFill="1" applyBorder="1" applyAlignment="1" applyProtection="1">
      <alignment horizontal="center" vertical="center" wrapText="1"/>
    </xf>
    <xf numFmtId="0" fontId="9" fillId="0" borderId="4" xfId="3" applyNumberFormat="1" applyFont="1" applyFill="1" applyBorder="1" applyAlignment="1" applyProtection="1">
      <alignment horizontal="center" vertical="center" wrapText="1"/>
    </xf>
    <xf numFmtId="0" fontId="0" fillId="0" borderId="7" xfId="0" applyBorder="1">
      <alignment vertical="center"/>
    </xf>
    <xf numFmtId="0" fontId="9" fillId="0" borderId="5" xfId="3" applyNumberFormat="1" applyFont="1" applyFill="1" applyBorder="1" applyAlignment="1" applyProtection="1">
      <alignment horizontal="center" vertical="center" wrapText="1"/>
    </xf>
    <xf numFmtId="0" fontId="16" fillId="0" borderId="4" xfId="0" applyNumberFormat="1" applyFont="1" applyFill="1" applyBorder="1" applyAlignment="1" applyProtection="1">
      <alignment horizontal="center" vertical="center" wrapText="1"/>
    </xf>
    <xf numFmtId="0" fontId="16" fillId="0" borderId="8" xfId="0" applyNumberFormat="1" applyFont="1" applyFill="1" applyBorder="1" applyAlignment="1" applyProtection="1">
      <alignment horizontal="center" vertical="center" wrapText="1"/>
    </xf>
    <xf numFmtId="0" fontId="16" fillId="0" borderId="7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8" xfId="0" applyNumberFormat="1" applyFont="1" applyFill="1" applyBorder="1" applyAlignment="1" applyProtection="1">
      <alignment horizontal="center" vertical="center" wrapText="1"/>
    </xf>
    <xf numFmtId="0" fontId="9" fillId="0" borderId="7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Alignment="1" applyProtection="1">
      <alignment horizontal="center" vertical="center"/>
    </xf>
    <xf numFmtId="0" fontId="9" fillId="0" borderId="15" xfId="0" applyFont="1" applyBorder="1" applyAlignment="1">
      <alignment horizontal="left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14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49" fontId="13" fillId="3" borderId="5" xfId="0" applyNumberFormat="1" applyFont="1" applyFill="1" applyBorder="1" applyAlignment="1" applyProtection="1">
      <alignment horizontal="center" vertical="center" wrapText="1"/>
    </xf>
    <xf numFmtId="49" fontId="13" fillId="3" borderId="2" xfId="0" applyNumberFormat="1" applyFont="1" applyFill="1" applyBorder="1" applyAlignment="1" applyProtection="1">
      <alignment horizontal="center" vertical="center" wrapText="1"/>
    </xf>
    <xf numFmtId="49" fontId="13" fillId="3" borderId="3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1" fillId="0" borderId="9" xfId="0" applyNumberFormat="1" applyFont="1" applyFill="1" applyBorder="1" applyAlignment="1" applyProtection="1">
      <alignment horizontal="center" vertical="center" wrapText="1"/>
    </xf>
    <xf numFmtId="0" fontId="11" fillId="0" borderId="6" xfId="0" applyNumberFormat="1" applyFont="1" applyFill="1" applyBorder="1" applyAlignment="1" applyProtection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1" fillId="0" borderId="14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12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8" fillId="3" borderId="2" xfId="0" applyNumberFormat="1" applyFont="1" applyFill="1" applyBorder="1" applyAlignment="1" applyProtection="1">
      <alignment horizontal="center" vertical="center" wrapText="1"/>
    </xf>
    <xf numFmtId="0" fontId="18" fillId="3" borderId="3" xfId="0" applyNumberFormat="1" applyFont="1" applyFill="1" applyBorder="1" applyAlignment="1" applyProtection="1">
      <alignment horizontal="center" vertical="center" wrapText="1"/>
    </xf>
    <xf numFmtId="4" fontId="4" fillId="0" borderId="4" xfId="0" applyNumberFormat="1" applyFont="1" applyFill="1" applyBorder="1" applyAlignment="1" applyProtection="1">
      <alignment horizontal="right" vertical="center" wrapText="1"/>
    </xf>
    <xf numFmtId="4" fontId="4" fillId="0" borderId="1" xfId="0" applyNumberFormat="1" applyFont="1" applyFill="1" applyBorder="1" applyAlignment="1" applyProtection="1">
      <alignment horizontal="right" vertical="center" wrapText="1"/>
    </xf>
    <xf numFmtId="4" fontId="4" fillId="0" borderId="8" xfId="0" applyNumberFormat="1" applyFont="1" applyFill="1" applyBorder="1" applyAlignment="1" applyProtection="1">
      <alignment horizontal="right" vertical="center" wrapText="1"/>
    </xf>
    <xf numFmtId="4" fontId="4" fillId="0" borderId="7" xfId="0" applyNumberFormat="1" applyFont="1" applyFill="1" applyBorder="1" applyAlignment="1">
      <alignment horizontal="right" vertical="center" wrapText="1"/>
    </xf>
    <xf numFmtId="4" fontId="4" fillId="0" borderId="7" xfId="0" applyNumberFormat="1" applyFont="1" applyFill="1" applyBorder="1" applyAlignment="1" applyProtection="1">
      <alignment horizontal="right" vertical="center" wrapText="1"/>
    </xf>
    <xf numFmtId="4" fontId="4" fillId="4" borderId="1" xfId="0" applyNumberFormat="1" applyFont="1" applyFill="1" applyBorder="1" applyAlignment="1" applyProtection="1">
      <alignment horizontal="right" vertical="center" wrapText="1"/>
    </xf>
  </cellXfs>
  <cellStyles count="4">
    <cellStyle name="常规" xfId="0" builtinId="0"/>
    <cellStyle name="常规 2" xfId="2"/>
    <cellStyle name="常规 3" xfId="3"/>
    <cellStyle name="千位分隔[0]" xfId="1" builtin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activeCell="G9" sqref="G9"/>
    </sheetView>
  </sheetViews>
  <sheetFormatPr defaultRowHeight="13.5"/>
  <cols>
    <col min="1" max="1" width="25.875" customWidth="1"/>
    <col min="2" max="2" width="17" customWidth="1"/>
    <col min="3" max="3" width="22.375" customWidth="1"/>
    <col min="4" max="4" width="17" customWidth="1"/>
    <col min="5" max="5" width="22.375" customWidth="1"/>
    <col min="6" max="6" width="17" customWidth="1"/>
  </cols>
  <sheetData>
    <row r="1" spans="1:6" ht="27">
      <c r="A1" s="151" t="s">
        <v>62</v>
      </c>
      <c r="B1" s="152"/>
      <c r="C1" s="152"/>
      <c r="D1" s="152"/>
      <c r="E1" s="152"/>
      <c r="F1" s="152"/>
    </row>
    <row r="2" spans="1:6">
      <c r="A2" s="40" t="s">
        <v>63</v>
      </c>
      <c r="B2" s="2"/>
      <c r="C2" s="2"/>
      <c r="D2" s="2"/>
      <c r="E2" s="2"/>
      <c r="F2" s="3" t="s">
        <v>168</v>
      </c>
    </row>
    <row r="3" spans="1:6">
      <c r="A3" s="4" t="s">
        <v>2</v>
      </c>
      <c r="B3" s="4"/>
      <c r="C3" s="5"/>
      <c r="D3" s="5"/>
      <c r="E3" s="5"/>
      <c r="F3" s="6"/>
    </row>
    <row r="4" spans="1:6" ht="25.5" customHeight="1">
      <c r="A4" s="7" t="s">
        <v>4</v>
      </c>
      <c r="B4" s="30" t="s">
        <v>5</v>
      </c>
      <c r="C4" s="7" t="s">
        <v>7</v>
      </c>
      <c r="D4" s="39" t="s">
        <v>59</v>
      </c>
      <c r="E4" s="39" t="s">
        <v>60</v>
      </c>
      <c r="F4" s="8" t="s">
        <v>61</v>
      </c>
    </row>
    <row r="5" spans="1:6" ht="19.5" customHeight="1">
      <c r="A5" s="35" t="s">
        <v>57</v>
      </c>
      <c r="B5" s="205">
        <v>49722099</v>
      </c>
      <c r="C5" s="33" t="s">
        <v>10</v>
      </c>
      <c r="D5" s="24">
        <f>E5+F5</f>
        <v>21286892.349999998</v>
      </c>
      <c r="E5" s="200">
        <f>E6+E7+E8</f>
        <v>21286892.349999998</v>
      </c>
      <c r="F5" s="24"/>
    </row>
    <row r="6" spans="1:6" ht="19.5" customHeight="1">
      <c r="A6" s="36" t="s">
        <v>56</v>
      </c>
      <c r="B6" s="16"/>
      <c r="C6" s="9" t="s">
        <v>13</v>
      </c>
      <c r="D6" s="24">
        <f t="shared" ref="D6:D21" si="0">E6+F6</f>
        <v>14379073.539999999</v>
      </c>
      <c r="E6" s="201">
        <v>14379073.539999999</v>
      </c>
      <c r="F6" s="22"/>
    </row>
    <row r="7" spans="1:6" ht="19.5" customHeight="1">
      <c r="B7" s="16">
        <v>0</v>
      </c>
      <c r="C7" s="9" t="s">
        <v>16</v>
      </c>
      <c r="D7" s="24">
        <f t="shared" si="0"/>
        <v>5954822.4699999997</v>
      </c>
      <c r="E7" s="202">
        <v>5954822.4699999997</v>
      </c>
      <c r="F7" s="32"/>
    </row>
    <row r="8" spans="1:6" ht="19.5" customHeight="1">
      <c r="A8" s="11"/>
      <c r="B8" s="16"/>
      <c r="C8" s="9" t="s">
        <v>19</v>
      </c>
      <c r="D8" s="24">
        <f t="shared" si="0"/>
        <v>952996.34</v>
      </c>
      <c r="E8" s="201">
        <v>952996.34</v>
      </c>
      <c r="F8" s="22"/>
    </row>
    <row r="9" spans="1:6" ht="19.5" customHeight="1">
      <c r="A9" s="12"/>
      <c r="B9" s="16">
        <v>0</v>
      </c>
      <c r="C9" s="33" t="s">
        <v>22</v>
      </c>
      <c r="D9" s="24">
        <f t="shared" si="0"/>
        <v>28435206.649999999</v>
      </c>
      <c r="E9" s="202">
        <f>E10+E11+E12</f>
        <v>28435206.649999999</v>
      </c>
      <c r="F9" s="32"/>
    </row>
    <row r="10" spans="1:6" ht="19.5" customHeight="1">
      <c r="A10" s="13"/>
      <c r="B10" s="16">
        <v>0</v>
      </c>
      <c r="C10" s="31" t="s">
        <v>25</v>
      </c>
      <c r="D10" s="24">
        <f t="shared" si="0"/>
        <v>26435206.649999999</v>
      </c>
      <c r="E10" s="200">
        <v>26435206.649999999</v>
      </c>
      <c r="F10" s="24"/>
    </row>
    <row r="11" spans="1:6" ht="19.5" customHeight="1">
      <c r="A11" s="14"/>
      <c r="B11" s="16">
        <v>0</v>
      </c>
      <c r="C11" s="31" t="s">
        <v>28</v>
      </c>
      <c r="D11" s="24">
        <f t="shared" si="0"/>
        <v>2000000</v>
      </c>
      <c r="E11" s="201">
        <v>2000000</v>
      </c>
      <c r="F11" s="22"/>
    </row>
    <row r="12" spans="1:6" ht="19.5" customHeight="1">
      <c r="A12" s="10"/>
      <c r="B12" s="16">
        <v>0</v>
      </c>
      <c r="C12" s="31" t="s">
        <v>31</v>
      </c>
      <c r="D12" s="24">
        <f t="shared" si="0"/>
        <v>0</v>
      </c>
      <c r="E12" s="202">
        <v>0</v>
      </c>
      <c r="F12" s="32"/>
    </row>
    <row r="13" spans="1:6" ht="19.5" customHeight="1">
      <c r="A13" s="10"/>
      <c r="B13" s="16"/>
      <c r="C13" s="17" t="s">
        <v>33</v>
      </c>
      <c r="D13" s="24">
        <f t="shared" si="0"/>
        <v>0</v>
      </c>
      <c r="E13" s="200">
        <v>0</v>
      </c>
      <c r="F13" s="24"/>
    </row>
    <row r="14" spans="1:6" ht="19.5" customHeight="1">
      <c r="A14" s="1"/>
      <c r="B14" s="16"/>
      <c r="C14" s="17" t="s">
        <v>35</v>
      </c>
      <c r="D14" s="24">
        <f t="shared" si="0"/>
        <v>0</v>
      </c>
      <c r="E14" s="200">
        <v>0</v>
      </c>
      <c r="F14" s="24"/>
    </row>
    <row r="15" spans="1:6" ht="19.5" customHeight="1">
      <c r="A15" s="18"/>
      <c r="B15" s="16"/>
      <c r="C15" s="17" t="s">
        <v>37</v>
      </c>
      <c r="D15" s="24">
        <f t="shared" si="0"/>
        <v>0</v>
      </c>
      <c r="E15" s="201">
        <v>0</v>
      </c>
      <c r="F15" s="22"/>
    </row>
    <row r="16" spans="1:6" ht="19.5" customHeight="1">
      <c r="A16" s="18"/>
      <c r="B16" s="20"/>
      <c r="C16" s="34"/>
      <c r="D16" s="24">
        <f t="shared" si="0"/>
        <v>0</v>
      </c>
      <c r="E16" s="203"/>
      <c r="F16" s="25"/>
    </row>
    <row r="17" spans="1:6" ht="19.5" customHeight="1">
      <c r="A17" s="21"/>
      <c r="B17" s="22"/>
      <c r="C17" s="26" t="s">
        <v>40</v>
      </c>
      <c r="D17" s="24">
        <f t="shared" si="0"/>
        <v>0</v>
      </c>
      <c r="E17" s="200"/>
      <c r="F17" s="24"/>
    </row>
    <row r="18" spans="1:6" ht="19.5" customHeight="1">
      <c r="A18" s="21"/>
      <c r="B18" s="22"/>
      <c r="C18" s="17" t="s">
        <v>42</v>
      </c>
      <c r="D18" s="24">
        <f t="shared" si="0"/>
        <v>49722099</v>
      </c>
      <c r="E18" s="200">
        <f>E19+E20+E21+E22+E23</f>
        <v>49722099</v>
      </c>
      <c r="F18" s="24"/>
    </row>
    <row r="19" spans="1:6" ht="19.5" customHeight="1">
      <c r="A19" s="23"/>
      <c r="B19" s="22"/>
      <c r="C19" s="17" t="s">
        <v>44</v>
      </c>
      <c r="D19" s="24">
        <f t="shared" si="0"/>
        <v>14379073.539999999</v>
      </c>
      <c r="E19" s="201">
        <v>14379073.539999999</v>
      </c>
      <c r="F19" s="22"/>
    </row>
    <row r="20" spans="1:6" ht="19.5" customHeight="1">
      <c r="A20" s="21"/>
      <c r="B20" s="22"/>
      <c r="C20" s="17" t="s">
        <v>19</v>
      </c>
      <c r="D20" s="24">
        <f t="shared" si="0"/>
        <v>19002064.989999998</v>
      </c>
      <c r="E20" s="204">
        <v>19002064.989999998</v>
      </c>
      <c r="F20" s="16"/>
    </row>
    <row r="21" spans="1:6" ht="19.5" customHeight="1">
      <c r="A21" s="21"/>
      <c r="B21" s="24"/>
      <c r="C21" s="17" t="s">
        <v>47</v>
      </c>
      <c r="D21" s="24">
        <f t="shared" si="0"/>
        <v>16340960.470000001</v>
      </c>
      <c r="E21" s="204">
        <v>16340960.470000001</v>
      </c>
      <c r="F21" s="16"/>
    </row>
    <row r="22" spans="1:6" ht="19.5" customHeight="1">
      <c r="A22" s="21"/>
      <c r="B22" s="24"/>
      <c r="C22" s="17" t="s">
        <v>49</v>
      </c>
      <c r="D22" s="24">
        <f t="shared" ref="D6:D23" si="1">E22+F22</f>
        <v>0</v>
      </c>
      <c r="E22" s="204">
        <v>0</v>
      </c>
      <c r="F22" s="16"/>
    </row>
    <row r="23" spans="1:6" ht="19.5" customHeight="1">
      <c r="A23" s="21"/>
      <c r="B23" s="24"/>
      <c r="C23" s="17" t="s">
        <v>51</v>
      </c>
      <c r="D23" s="24">
        <f t="shared" si="1"/>
        <v>0</v>
      </c>
      <c r="E23" s="204">
        <v>0</v>
      </c>
      <c r="F23" s="16"/>
    </row>
    <row r="24" spans="1:6" ht="19.5" customHeight="1">
      <c r="A24" s="21"/>
      <c r="B24" s="24"/>
      <c r="C24" s="26"/>
      <c r="D24" s="38"/>
      <c r="E24" s="38"/>
      <c r="F24" s="25"/>
    </row>
    <row r="25" spans="1:6" ht="19.5" customHeight="1">
      <c r="A25" s="21"/>
      <c r="B25" s="24"/>
      <c r="C25" s="26"/>
      <c r="D25" s="37"/>
      <c r="E25" s="37"/>
      <c r="F25" s="27"/>
    </row>
    <row r="26" spans="1:6" ht="19.5" customHeight="1">
      <c r="A26" s="28" t="s">
        <v>54</v>
      </c>
      <c r="B26" s="15">
        <v>49722099</v>
      </c>
      <c r="C26" s="29" t="s">
        <v>55</v>
      </c>
      <c r="D26" s="15">
        <v>49722098.999999993</v>
      </c>
      <c r="E26" s="19">
        <v>49722098.999999993</v>
      </c>
      <c r="F26" s="15"/>
    </row>
  </sheetData>
  <mergeCells count="1">
    <mergeCell ref="A1:F1"/>
  </mergeCells>
  <phoneticPr fontId="8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9"/>
  <sheetViews>
    <sheetView workbookViewId="0">
      <selection activeCell="G13" sqref="G13"/>
    </sheetView>
  </sheetViews>
  <sheetFormatPr defaultRowHeight="13.5"/>
  <cols>
    <col min="2" max="2" width="13.75" customWidth="1"/>
    <col min="3" max="5" width="6.625" customWidth="1"/>
    <col min="6" max="6" width="19.875" customWidth="1"/>
    <col min="7" max="7" width="14.5" customWidth="1"/>
    <col min="8" max="8" width="12.375" customWidth="1"/>
    <col min="9" max="9" width="13" customWidth="1"/>
  </cols>
  <sheetData>
    <row r="1" spans="1:9" ht="27">
      <c r="A1" s="153" t="s">
        <v>131</v>
      </c>
      <c r="B1" s="153"/>
      <c r="C1" s="153"/>
      <c r="D1" s="153"/>
      <c r="E1" s="153"/>
      <c r="F1" s="153"/>
      <c r="G1" s="153"/>
      <c r="H1" s="153"/>
      <c r="I1" s="153"/>
    </row>
    <row r="2" spans="1:9" ht="18.75" customHeight="1">
      <c r="A2" s="154" t="s">
        <v>125</v>
      </c>
      <c r="B2" s="154"/>
      <c r="C2" s="154"/>
      <c r="D2" s="41"/>
      <c r="E2" s="41"/>
      <c r="F2" s="41"/>
      <c r="G2" s="41"/>
      <c r="H2" s="41"/>
      <c r="I2" s="44" t="s">
        <v>1</v>
      </c>
    </row>
    <row r="3" spans="1:9" ht="23.25" customHeight="1">
      <c r="A3" s="161" t="s">
        <v>64</v>
      </c>
      <c r="B3" s="159" t="s">
        <v>65</v>
      </c>
      <c r="C3" s="161" t="s">
        <v>66</v>
      </c>
      <c r="D3" s="161"/>
      <c r="E3" s="161"/>
      <c r="F3" s="157" t="s">
        <v>67</v>
      </c>
      <c r="G3" s="162" t="s">
        <v>126</v>
      </c>
      <c r="H3" s="155" t="s">
        <v>68</v>
      </c>
      <c r="I3" s="157" t="s">
        <v>69</v>
      </c>
    </row>
    <row r="4" spans="1:9">
      <c r="A4" s="162"/>
      <c r="B4" s="160"/>
      <c r="C4" s="46" t="s">
        <v>70</v>
      </c>
      <c r="D4" s="47" t="s">
        <v>71</v>
      </c>
      <c r="E4" s="48" t="s">
        <v>72</v>
      </c>
      <c r="F4" s="162"/>
      <c r="G4" s="163"/>
      <c r="H4" s="156"/>
      <c r="I4" s="158"/>
    </row>
    <row r="5" spans="1:9" ht="26.25" customHeight="1">
      <c r="A5" s="43">
        <v>1</v>
      </c>
      <c r="B5" s="43">
        <v>2</v>
      </c>
      <c r="C5" s="43">
        <v>3</v>
      </c>
      <c r="D5" s="43">
        <v>4</v>
      </c>
      <c r="E5" s="43">
        <v>5</v>
      </c>
      <c r="F5" s="45">
        <v>6</v>
      </c>
      <c r="G5" s="49">
        <v>7</v>
      </c>
      <c r="H5" s="50">
        <v>8</v>
      </c>
      <c r="I5" s="51">
        <v>12</v>
      </c>
    </row>
    <row r="6" spans="1:9">
      <c r="A6" s="53"/>
      <c r="B6" s="56" t="s">
        <v>58</v>
      </c>
      <c r="C6" s="55"/>
      <c r="D6" s="57"/>
      <c r="E6" s="53"/>
      <c r="F6" s="53"/>
      <c r="G6" s="52">
        <v>49722099</v>
      </c>
      <c r="H6" s="54">
        <v>21286892.350000001</v>
      </c>
      <c r="I6" s="54">
        <v>28435206.649999999</v>
      </c>
    </row>
    <row r="7" spans="1:9">
      <c r="A7" s="53" t="s">
        <v>74</v>
      </c>
      <c r="B7" s="56" t="s">
        <v>75</v>
      </c>
      <c r="C7" s="55" t="s">
        <v>76</v>
      </c>
      <c r="D7" s="57" t="s">
        <v>77</v>
      </c>
      <c r="E7" s="53" t="s">
        <v>78</v>
      </c>
      <c r="F7" s="53" t="s">
        <v>79</v>
      </c>
      <c r="G7" s="52">
        <v>1379256</v>
      </c>
      <c r="H7" s="54">
        <v>0</v>
      </c>
      <c r="I7" s="54">
        <v>1379256</v>
      </c>
    </row>
    <row r="8" spans="1:9">
      <c r="A8" s="53" t="s">
        <v>74</v>
      </c>
      <c r="B8" s="56" t="s">
        <v>75</v>
      </c>
      <c r="C8" s="55" t="s">
        <v>80</v>
      </c>
      <c r="D8" s="57" t="s">
        <v>81</v>
      </c>
      <c r="E8" s="53" t="s">
        <v>78</v>
      </c>
      <c r="F8" s="53" t="s">
        <v>82</v>
      </c>
      <c r="G8" s="52">
        <v>6632066</v>
      </c>
      <c r="H8" s="54">
        <v>0</v>
      </c>
      <c r="I8" s="54">
        <v>6632066</v>
      </c>
    </row>
    <row r="9" spans="1:9">
      <c r="A9" s="53" t="s">
        <v>74</v>
      </c>
      <c r="B9" s="56" t="s">
        <v>75</v>
      </c>
      <c r="C9" s="55" t="s">
        <v>83</v>
      </c>
      <c r="D9" s="57" t="s">
        <v>77</v>
      </c>
      <c r="E9" s="53" t="s">
        <v>78</v>
      </c>
      <c r="F9" s="53" t="s">
        <v>84</v>
      </c>
      <c r="G9" s="52">
        <v>2000000</v>
      </c>
      <c r="H9" s="54">
        <v>0</v>
      </c>
      <c r="I9" s="54">
        <v>2000000</v>
      </c>
    </row>
    <row r="10" spans="1:9">
      <c r="A10" s="53" t="s">
        <v>74</v>
      </c>
      <c r="B10" s="56" t="s">
        <v>75</v>
      </c>
      <c r="C10" s="55" t="s">
        <v>85</v>
      </c>
      <c r="D10" s="57" t="s">
        <v>81</v>
      </c>
      <c r="E10" s="53" t="s">
        <v>78</v>
      </c>
      <c r="F10" s="53" t="s">
        <v>86</v>
      </c>
      <c r="G10" s="52">
        <v>811820</v>
      </c>
      <c r="H10" s="54">
        <v>0</v>
      </c>
      <c r="I10" s="54">
        <v>811820</v>
      </c>
    </row>
    <row r="11" spans="1:9">
      <c r="A11" s="53" t="s">
        <v>74</v>
      </c>
      <c r="B11" s="56" t="s">
        <v>75</v>
      </c>
      <c r="C11" s="55" t="s">
        <v>87</v>
      </c>
      <c r="D11" s="57" t="s">
        <v>81</v>
      </c>
      <c r="E11" s="53" t="s">
        <v>78</v>
      </c>
      <c r="F11" s="53" t="s">
        <v>88</v>
      </c>
      <c r="G11" s="52">
        <v>660501</v>
      </c>
      <c r="H11" s="54">
        <v>660501</v>
      </c>
      <c r="I11" s="54">
        <v>0</v>
      </c>
    </row>
    <row r="12" spans="1:9">
      <c r="A12" s="53" t="s">
        <v>74</v>
      </c>
      <c r="B12" s="56" t="s">
        <v>75</v>
      </c>
      <c r="C12" s="55" t="s">
        <v>89</v>
      </c>
      <c r="D12" s="57" t="s">
        <v>77</v>
      </c>
      <c r="E12" s="53" t="s">
        <v>78</v>
      </c>
      <c r="F12" s="53" t="s">
        <v>90</v>
      </c>
      <c r="G12" s="52">
        <v>254945</v>
      </c>
      <c r="H12" s="54">
        <v>0</v>
      </c>
      <c r="I12" s="54">
        <v>254945</v>
      </c>
    </row>
    <row r="13" spans="1:9" ht="22.5">
      <c r="A13" s="53" t="s">
        <v>74</v>
      </c>
      <c r="B13" s="56" t="s">
        <v>75</v>
      </c>
      <c r="C13" s="55" t="s">
        <v>91</v>
      </c>
      <c r="D13" s="57" t="s">
        <v>92</v>
      </c>
      <c r="E13" s="53" t="s">
        <v>78</v>
      </c>
      <c r="F13" s="53" t="s">
        <v>93</v>
      </c>
      <c r="G13" s="52">
        <v>83000</v>
      </c>
      <c r="H13" s="54">
        <v>0</v>
      </c>
      <c r="I13" s="54">
        <v>83000</v>
      </c>
    </row>
    <row r="14" spans="1:9">
      <c r="A14" s="53" t="s">
        <v>74</v>
      </c>
      <c r="B14" s="56" t="s">
        <v>75</v>
      </c>
      <c r="C14" s="55" t="s">
        <v>91</v>
      </c>
      <c r="D14" s="57" t="s">
        <v>78</v>
      </c>
      <c r="E14" s="53" t="s">
        <v>78</v>
      </c>
      <c r="F14" s="53" t="s">
        <v>94</v>
      </c>
      <c r="G14" s="52">
        <v>600138</v>
      </c>
      <c r="H14" s="54">
        <v>0</v>
      </c>
      <c r="I14" s="54">
        <v>600138</v>
      </c>
    </row>
    <row r="15" spans="1:9">
      <c r="A15" s="53" t="s">
        <v>74</v>
      </c>
      <c r="B15" s="56" t="s">
        <v>75</v>
      </c>
      <c r="C15" s="55" t="s">
        <v>91</v>
      </c>
      <c r="D15" s="57" t="s">
        <v>95</v>
      </c>
      <c r="E15" s="53" t="s">
        <v>78</v>
      </c>
      <c r="F15" s="53" t="s">
        <v>96</v>
      </c>
      <c r="G15" s="52">
        <v>30000</v>
      </c>
      <c r="H15" s="54">
        <v>0</v>
      </c>
      <c r="I15" s="54">
        <v>30000</v>
      </c>
    </row>
    <row r="16" spans="1:9">
      <c r="A16" s="53" t="s">
        <v>74</v>
      </c>
      <c r="B16" s="56" t="s">
        <v>75</v>
      </c>
      <c r="C16" s="55" t="s">
        <v>91</v>
      </c>
      <c r="D16" s="57" t="s">
        <v>97</v>
      </c>
      <c r="E16" s="53" t="s">
        <v>78</v>
      </c>
      <c r="F16" s="53" t="s">
        <v>98</v>
      </c>
      <c r="G16" s="52">
        <v>50000</v>
      </c>
      <c r="H16" s="54">
        <v>0</v>
      </c>
      <c r="I16" s="54">
        <v>50000</v>
      </c>
    </row>
    <row r="17" spans="1:9">
      <c r="A17" s="53" t="s">
        <v>99</v>
      </c>
      <c r="B17" s="56" t="s">
        <v>100</v>
      </c>
      <c r="C17" s="55" t="s">
        <v>91</v>
      </c>
      <c r="D17" s="57" t="s">
        <v>101</v>
      </c>
      <c r="E17" s="53" t="s">
        <v>102</v>
      </c>
      <c r="F17" s="53" t="s">
        <v>103</v>
      </c>
      <c r="G17" s="52">
        <v>4160841.95</v>
      </c>
      <c r="H17" s="54">
        <v>4060841.95</v>
      </c>
      <c r="I17" s="54">
        <v>100000</v>
      </c>
    </row>
    <row r="18" spans="1:9">
      <c r="A18" s="53" t="s">
        <v>99</v>
      </c>
      <c r="B18" s="56" t="s">
        <v>100</v>
      </c>
      <c r="C18" s="55" t="s">
        <v>91</v>
      </c>
      <c r="D18" s="57" t="s">
        <v>95</v>
      </c>
      <c r="E18" s="53" t="s">
        <v>102</v>
      </c>
      <c r="F18" s="53" t="s">
        <v>103</v>
      </c>
      <c r="G18" s="52">
        <v>180096</v>
      </c>
      <c r="H18" s="54">
        <v>180096</v>
      </c>
      <c r="I18" s="54">
        <v>0</v>
      </c>
    </row>
    <row r="19" spans="1:9">
      <c r="A19" s="53" t="s">
        <v>74</v>
      </c>
      <c r="B19" s="56" t="s">
        <v>75</v>
      </c>
      <c r="C19" s="55" t="s">
        <v>80</v>
      </c>
      <c r="D19" s="57" t="s">
        <v>104</v>
      </c>
      <c r="E19" s="53" t="s">
        <v>105</v>
      </c>
      <c r="F19" s="53" t="s">
        <v>106</v>
      </c>
      <c r="G19" s="52">
        <v>52878</v>
      </c>
      <c r="H19" s="54">
        <v>0</v>
      </c>
      <c r="I19" s="54">
        <v>52878</v>
      </c>
    </row>
    <row r="20" spans="1:9">
      <c r="A20" s="53" t="s">
        <v>74</v>
      </c>
      <c r="B20" s="56" t="s">
        <v>75</v>
      </c>
      <c r="C20" s="55" t="s">
        <v>91</v>
      </c>
      <c r="D20" s="57" t="s">
        <v>92</v>
      </c>
      <c r="E20" s="53" t="s">
        <v>101</v>
      </c>
      <c r="F20" s="53" t="s">
        <v>107</v>
      </c>
      <c r="G20" s="52">
        <v>80000</v>
      </c>
      <c r="H20" s="54">
        <v>0</v>
      </c>
      <c r="I20" s="54">
        <v>80000</v>
      </c>
    </row>
    <row r="21" spans="1:9" ht="22.5">
      <c r="A21" s="53" t="s">
        <v>74</v>
      </c>
      <c r="B21" s="56" t="s">
        <v>75</v>
      </c>
      <c r="C21" s="55" t="s">
        <v>80</v>
      </c>
      <c r="D21" s="57" t="s">
        <v>81</v>
      </c>
      <c r="E21" s="53" t="s">
        <v>95</v>
      </c>
      <c r="F21" s="53" t="s">
        <v>108</v>
      </c>
      <c r="G21" s="52">
        <v>9972400</v>
      </c>
      <c r="H21" s="54">
        <v>0</v>
      </c>
      <c r="I21" s="54">
        <v>9972400</v>
      </c>
    </row>
    <row r="22" spans="1:9">
      <c r="A22" s="53" t="s">
        <v>109</v>
      </c>
      <c r="B22" s="56" t="s">
        <v>110</v>
      </c>
      <c r="C22" s="55" t="s">
        <v>80</v>
      </c>
      <c r="D22" s="57" t="s">
        <v>77</v>
      </c>
      <c r="E22" s="53" t="s">
        <v>111</v>
      </c>
      <c r="F22" s="53" t="s">
        <v>103</v>
      </c>
      <c r="G22" s="52">
        <v>2994290.34</v>
      </c>
      <c r="H22" s="54">
        <v>2944290.34</v>
      </c>
      <c r="I22" s="54">
        <v>50000</v>
      </c>
    </row>
    <row r="23" spans="1:9">
      <c r="A23" s="53" t="s">
        <v>109</v>
      </c>
      <c r="B23" s="56" t="s">
        <v>110</v>
      </c>
      <c r="C23" s="55" t="s">
        <v>112</v>
      </c>
      <c r="D23" s="57" t="s">
        <v>104</v>
      </c>
      <c r="E23" s="53" t="s">
        <v>104</v>
      </c>
      <c r="F23" s="53" t="s">
        <v>113</v>
      </c>
      <c r="G23" s="52">
        <v>33596.65</v>
      </c>
      <c r="H23" s="54">
        <v>33596.65</v>
      </c>
      <c r="I23" s="54">
        <v>0</v>
      </c>
    </row>
    <row r="24" spans="1:9">
      <c r="A24" s="53" t="s">
        <v>99</v>
      </c>
      <c r="B24" s="56" t="s">
        <v>100</v>
      </c>
      <c r="C24" s="55" t="s">
        <v>112</v>
      </c>
      <c r="D24" s="57" t="s">
        <v>104</v>
      </c>
      <c r="E24" s="53" t="s">
        <v>104</v>
      </c>
      <c r="F24" s="53" t="s">
        <v>113</v>
      </c>
      <c r="G24" s="52">
        <v>53571.9</v>
      </c>
      <c r="H24" s="54">
        <v>53571.9</v>
      </c>
      <c r="I24" s="54">
        <v>0</v>
      </c>
    </row>
    <row r="25" spans="1:9">
      <c r="A25" s="53" t="s">
        <v>74</v>
      </c>
      <c r="B25" s="56" t="s">
        <v>75</v>
      </c>
      <c r="C25" s="55" t="s">
        <v>112</v>
      </c>
      <c r="D25" s="57" t="s">
        <v>104</v>
      </c>
      <c r="E25" s="53" t="s">
        <v>104</v>
      </c>
      <c r="F25" s="53" t="s">
        <v>113</v>
      </c>
      <c r="G25" s="52">
        <v>163479.96</v>
      </c>
      <c r="H25" s="54">
        <v>163479.96</v>
      </c>
      <c r="I25" s="54">
        <v>0</v>
      </c>
    </row>
    <row r="26" spans="1:9">
      <c r="A26" s="53" t="s">
        <v>109</v>
      </c>
      <c r="B26" s="56" t="s">
        <v>110</v>
      </c>
      <c r="C26" s="55" t="s">
        <v>85</v>
      </c>
      <c r="D26" s="57" t="s">
        <v>97</v>
      </c>
      <c r="E26" s="53" t="s">
        <v>104</v>
      </c>
      <c r="F26" s="53" t="s">
        <v>114</v>
      </c>
      <c r="G26" s="52">
        <v>83116.320000000007</v>
      </c>
      <c r="H26" s="54">
        <v>83116.320000000007</v>
      </c>
      <c r="I26" s="54">
        <v>0</v>
      </c>
    </row>
    <row r="27" spans="1:9">
      <c r="A27" s="53" t="s">
        <v>99</v>
      </c>
      <c r="B27" s="56" t="s">
        <v>100</v>
      </c>
      <c r="C27" s="55" t="s">
        <v>85</v>
      </c>
      <c r="D27" s="57" t="s">
        <v>97</v>
      </c>
      <c r="E27" s="53" t="s">
        <v>104</v>
      </c>
      <c r="F27" s="53" t="s">
        <v>114</v>
      </c>
      <c r="G27" s="52">
        <v>167202.22</v>
      </c>
      <c r="H27" s="54">
        <v>167202.22</v>
      </c>
      <c r="I27" s="54">
        <v>0</v>
      </c>
    </row>
    <row r="28" spans="1:9">
      <c r="A28" s="53" t="s">
        <v>109</v>
      </c>
      <c r="B28" s="56" t="s">
        <v>110</v>
      </c>
      <c r="C28" s="55" t="s">
        <v>87</v>
      </c>
      <c r="D28" s="57" t="s">
        <v>95</v>
      </c>
      <c r="E28" s="53" t="s">
        <v>104</v>
      </c>
      <c r="F28" s="53" t="s">
        <v>115</v>
      </c>
      <c r="G28" s="52">
        <v>419122.2</v>
      </c>
      <c r="H28" s="54">
        <v>419122.2</v>
      </c>
      <c r="I28" s="54">
        <v>0</v>
      </c>
    </row>
    <row r="29" spans="1:9">
      <c r="A29" s="53" t="s">
        <v>99</v>
      </c>
      <c r="B29" s="56" t="s">
        <v>100</v>
      </c>
      <c r="C29" s="55" t="s">
        <v>87</v>
      </c>
      <c r="D29" s="57" t="s">
        <v>95</v>
      </c>
      <c r="E29" s="53" t="s">
        <v>104</v>
      </c>
      <c r="F29" s="53" t="s">
        <v>115</v>
      </c>
      <c r="G29" s="52">
        <v>73033.679999999993</v>
      </c>
      <c r="H29" s="54">
        <v>73033.679999999993</v>
      </c>
      <c r="I29" s="54">
        <v>0</v>
      </c>
    </row>
    <row r="30" spans="1:9">
      <c r="A30" s="53" t="s">
        <v>74</v>
      </c>
      <c r="B30" s="56" t="s">
        <v>75</v>
      </c>
      <c r="C30" s="55" t="s">
        <v>87</v>
      </c>
      <c r="D30" s="57" t="s">
        <v>116</v>
      </c>
      <c r="E30" s="53" t="s">
        <v>104</v>
      </c>
      <c r="F30" s="53" t="s">
        <v>117</v>
      </c>
      <c r="G30" s="52">
        <v>2133600</v>
      </c>
      <c r="H30" s="54">
        <v>0</v>
      </c>
      <c r="I30" s="54">
        <v>2133600</v>
      </c>
    </row>
    <row r="31" spans="1:9">
      <c r="A31" s="53" t="s">
        <v>109</v>
      </c>
      <c r="B31" s="56" t="s">
        <v>110</v>
      </c>
      <c r="C31" s="55" t="s">
        <v>87</v>
      </c>
      <c r="D31" s="57" t="s">
        <v>118</v>
      </c>
      <c r="E31" s="53" t="s">
        <v>104</v>
      </c>
      <c r="F31" s="53" t="s">
        <v>119</v>
      </c>
      <c r="G31" s="52">
        <v>5194.7700000000004</v>
      </c>
      <c r="H31" s="54">
        <v>5194.7700000000004</v>
      </c>
      <c r="I31" s="54">
        <v>0</v>
      </c>
    </row>
    <row r="32" spans="1:9">
      <c r="A32" s="53" t="s">
        <v>74</v>
      </c>
      <c r="B32" s="56" t="s">
        <v>75</v>
      </c>
      <c r="C32" s="55" t="s">
        <v>91</v>
      </c>
      <c r="D32" s="57" t="s">
        <v>92</v>
      </c>
      <c r="E32" s="53" t="s">
        <v>104</v>
      </c>
      <c r="F32" s="53" t="s">
        <v>120</v>
      </c>
      <c r="G32" s="52">
        <v>688829</v>
      </c>
      <c r="H32" s="54">
        <v>0</v>
      </c>
      <c r="I32" s="54">
        <v>688829</v>
      </c>
    </row>
    <row r="33" spans="1:9">
      <c r="A33" s="53" t="s">
        <v>74</v>
      </c>
      <c r="B33" s="56" t="s">
        <v>75</v>
      </c>
      <c r="C33" s="55" t="s">
        <v>91</v>
      </c>
      <c r="D33" s="57" t="s">
        <v>104</v>
      </c>
      <c r="E33" s="53" t="s">
        <v>104</v>
      </c>
      <c r="F33" s="53" t="s">
        <v>120</v>
      </c>
      <c r="G33" s="52">
        <v>3516274.65</v>
      </c>
      <c r="H33" s="54">
        <v>0</v>
      </c>
      <c r="I33" s="54">
        <v>3516274.65</v>
      </c>
    </row>
    <row r="34" spans="1:9">
      <c r="A34" s="53" t="s">
        <v>109</v>
      </c>
      <c r="B34" s="56" t="s">
        <v>110</v>
      </c>
      <c r="C34" s="55" t="s">
        <v>112</v>
      </c>
      <c r="D34" s="57" t="s">
        <v>104</v>
      </c>
      <c r="E34" s="53" t="s">
        <v>77</v>
      </c>
      <c r="F34" s="53" t="s">
        <v>121</v>
      </c>
      <c r="G34" s="52">
        <v>124674.48</v>
      </c>
      <c r="H34" s="54">
        <v>124674.48</v>
      </c>
      <c r="I34" s="54">
        <v>0</v>
      </c>
    </row>
    <row r="35" spans="1:9">
      <c r="A35" s="53" t="s">
        <v>99</v>
      </c>
      <c r="B35" s="56" t="s">
        <v>100</v>
      </c>
      <c r="C35" s="55" t="s">
        <v>112</v>
      </c>
      <c r="D35" s="57" t="s">
        <v>104</v>
      </c>
      <c r="E35" s="53" t="s">
        <v>77</v>
      </c>
      <c r="F35" s="53" t="s">
        <v>121</v>
      </c>
      <c r="G35" s="52">
        <v>250803.34</v>
      </c>
      <c r="H35" s="54">
        <v>250803.34</v>
      </c>
      <c r="I35" s="54">
        <v>0</v>
      </c>
    </row>
    <row r="36" spans="1:9">
      <c r="A36" s="53" t="s">
        <v>74</v>
      </c>
      <c r="B36" s="56" t="s">
        <v>75</v>
      </c>
      <c r="C36" s="55" t="s">
        <v>112</v>
      </c>
      <c r="D36" s="57" t="s">
        <v>104</v>
      </c>
      <c r="E36" s="53" t="s">
        <v>77</v>
      </c>
      <c r="F36" s="53" t="s">
        <v>121</v>
      </c>
      <c r="G36" s="52">
        <v>356269.68</v>
      </c>
      <c r="H36" s="54">
        <v>356269.68</v>
      </c>
      <c r="I36" s="54">
        <v>0</v>
      </c>
    </row>
    <row r="37" spans="1:9">
      <c r="A37" s="53" t="s">
        <v>74</v>
      </c>
      <c r="B37" s="56" t="s">
        <v>75</v>
      </c>
      <c r="C37" s="55" t="s">
        <v>85</v>
      </c>
      <c r="D37" s="57" t="s">
        <v>97</v>
      </c>
      <c r="E37" s="53" t="s">
        <v>77</v>
      </c>
      <c r="F37" s="53" t="s">
        <v>122</v>
      </c>
      <c r="G37" s="52">
        <v>504715.38</v>
      </c>
      <c r="H37" s="54">
        <v>504715.38</v>
      </c>
      <c r="I37" s="54">
        <v>0</v>
      </c>
    </row>
    <row r="38" spans="1:9">
      <c r="A38" s="53" t="s">
        <v>74</v>
      </c>
      <c r="B38" s="56" t="s">
        <v>75</v>
      </c>
      <c r="C38" s="55" t="s">
        <v>87</v>
      </c>
      <c r="D38" s="57" t="s">
        <v>95</v>
      </c>
      <c r="E38" s="53" t="s">
        <v>77</v>
      </c>
      <c r="F38" s="53" t="s">
        <v>123</v>
      </c>
      <c r="G38" s="52">
        <v>4554857.08</v>
      </c>
      <c r="H38" s="54">
        <v>4554857.08</v>
      </c>
      <c r="I38" s="54">
        <v>0</v>
      </c>
    </row>
    <row r="39" spans="1:9">
      <c r="A39" s="53" t="s">
        <v>74</v>
      </c>
      <c r="B39" s="56" t="s">
        <v>75</v>
      </c>
      <c r="C39" s="55" t="s">
        <v>91</v>
      </c>
      <c r="D39" s="57" t="s">
        <v>92</v>
      </c>
      <c r="E39" s="53" t="s">
        <v>77</v>
      </c>
      <c r="F39" s="53" t="s">
        <v>124</v>
      </c>
      <c r="G39" s="52">
        <v>6651525.4000000004</v>
      </c>
      <c r="H39" s="54">
        <v>6651525.4000000004</v>
      </c>
      <c r="I39" s="54">
        <v>0</v>
      </c>
    </row>
  </sheetData>
  <mergeCells count="9">
    <mergeCell ref="A1:I1"/>
    <mergeCell ref="A2:C2"/>
    <mergeCell ref="H3:H4"/>
    <mergeCell ref="I3:I4"/>
    <mergeCell ref="B3:B4"/>
    <mergeCell ref="A3:A4"/>
    <mergeCell ref="C3:E3"/>
    <mergeCell ref="G3:G4"/>
    <mergeCell ref="F3:F4"/>
  </mergeCells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9"/>
  <sheetViews>
    <sheetView tabSelected="1" workbookViewId="0">
      <selection activeCell="M15" sqref="M15"/>
    </sheetView>
  </sheetViews>
  <sheetFormatPr defaultRowHeight="13.5"/>
  <cols>
    <col min="7" max="7" width="15.375" customWidth="1"/>
    <col min="8" max="8" width="17" customWidth="1"/>
    <col min="9" max="9" width="13.5" customWidth="1"/>
  </cols>
  <sheetData>
    <row r="1" spans="1:9" ht="27">
      <c r="A1" s="153" t="s">
        <v>127</v>
      </c>
      <c r="B1" s="153"/>
      <c r="C1" s="153"/>
      <c r="D1" s="153"/>
      <c r="E1" s="153"/>
      <c r="F1" s="153"/>
      <c r="G1" s="153"/>
      <c r="H1" s="153"/>
      <c r="I1" s="153"/>
    </row>
    <row r="2" spans="1:9">
      <c r="A2" s="154" t="s">
        <v>132</v>
      </c>
      <c r="B2" s="154"/>
      <c r="C2" s="154"/>
      <c r="D2" s="41"/>
      <c r="E2" s="41"/>
      <c r="F2" s="41"/>
      <c r="G2" s="41"/>
      <c r="H2" s="41"/>
      <c r="I2" s="44" t="s">
        <v>1</v>
      </c>
    </row>
    <row r="3" spans="1:9" ht="24.75" customHeight="1">
      <c r="A3" s="161" t="s">
        <v>64</v>
      </c>
      <c r="B3" s="159" t="s">
        <v>65</v>
      </c>
      <c r="C3" s="161" t="s">
        <v>66</v>
      </c>
      <c r="D3" s="161"/>
      <c r="E3" s="161"/>
      <c r="F3" s="157" t="s">
        <v>67</v>
      </c>
      <c r="G3" s="164" t="s">
        <v>129</v>
      </c>
      <c r="H3" s="159"/>
      <c r="I3" s="157"/>
    </row>
    <row r="4" spans="1:9" ht="25.5" customHeight="1">
      <c r="A4" s="162"/>
      <c r="B4" s="160"/>
      <c r="C4" s="46" t="s">
        <v>70</v>
      </c>
      <c r="D4" s="47" t="s">
        <v>71</v>
      </c>
      <c r="E4" s="48" t="s">
        <v>72</v>
      </c>
      <c r="F4" s="162"/>
      <c r="G4" s="42" t="s">
        <v>134</v>
      </c>
      <c r="H4" s="42" t="s">
        <v>133</v>
      </c>
      <c r="I4" s="42" t="s">
        <v>128</v>
      </c>
    </row>
    <row r="5" spans="1:9" ht="23.25" customHeight="1">
      <c r="A5" s="43">
        <v>1</v>
      </c>
      <c r="B5" s="43">
        <v>2</v>
      </c>
      <c r="C5" s="43">
        <v>3</v>
      </c>
      <c r="D5" s="43">
        <v>4</v>
      </c>
      <c r="E5" s="43">
        <v>5</v>
      </c>
      <c r="F5" s="45">
        <v>6</v>
      </c>
      <c r="G5" s="58">
        <v>7</v>
      </c>
      <c r="H5" s="58">
        <v>8</v>
      </c>
      <c r="I5" s="58">
        <v>12</v>
      </c>
    </row>
    <row r="6" spans="1:9" ht="17.25" customHeight="1">
      <c r="A6" s="53"/>
      <c r="B6" s="56" t="s">
        <v>58</v>
      </c>
      <c r="C6" s="55"/>
      <c r="D6" s="57"/>
      <c r="E6" s="53"/>
      <c r="F6" s="53"/>
      <c r="G6" s="52">
        <f>H6+I6</f>
        <v>21286892.349999998</v>
      </c>
      <c r="H6" s="54">
        <v>20333896.009999998</v>
      </c>
      <c r="I6" s="54">
        <v>952996.34</v>
      </c>
    </row>
    <row r="7" spans="1:9" ht="22.5">
      <c r="A7" s="53" t="s">
        <v>74</v>
      </c>
      <c r="B7" s="56" t="s">
        <v>75</v>
      </c>
      <c r="C7" s="55" t="s">
        <v>76</v>
      </c>
      <c r="D7" s="57" t="s">
        <v>77</v>
      </c>
      <c r="E7" s="53" t="s">
        <v>78</v>
      </c>
      <c r="F7" s="53" t="s">
        <v>79</v>
      </c>
      <c r="G7" s="52">
        <f t="shared" ref="G7:G39" si="0">H7+I7</f>
        <v>0</v>
      </c>
      <c r="H7" s="54">
        <v>0</v>
      </c>
      <c r="I7" s="54">
        <v>0</v>
      </c>
    </row>
    <row r="8" spans="1:9" ht="22.5">
      <c r="A8" s="53" t="s">
        <v>74</v>
      </c>
      <c r="B8" s="56" t="s">
        <v>75</v>
      </c>
      <c r="C8" s="55" t="s">
        <v>80</v>
      </c>
      <c r="D8" s="57" t="s">
        <v>81</v>
      </c>
      <c r="E8" s="53" t="s">
        <v>78</v>
      </c>
      <c r="F8" s="53" t="s">
        <v>82</v>
      </c>
      <c r="G8" s="52">
        <f t="shared" si="0"/>
        <v>0</v>
      </c>
      <c r="H8" s="54">
        <v>0</v>
      </c>
      <c r="I8" s="54">
        <v>0</v>
      </c>
    </row>
    <row r="9" spans="1:9" ht="33.75">
      <c r="A9" s="53" t="s">
        <v>74</v>
      </c>
      <c r="B9" s="56" t="s">
        <v>75</v>
      </c>
      <c r="C9" s="55" t="s">
        <v>83</v>
      </c>
      <c r="D9" s="57" t="s">
        <v>77</v>
      </c>
      <c r="E9" s="53" t="s">
        <v>78</v>
      </c>
      <c r="F9" s="53" t="s">
        <v>84</v>
      </c>
      <c r="G9" s="52">
        <f t="shared" si="0"/>
        <v>0</v>
      </c>
      <c r="H9" s="54">
        <v>0</v>
      </c>
      <c r="I9" s="54">
        <v>0</v>
      </c>
    </row>
    <row r="10" spans="1:9" ht="22.5">
      <c r="A10" s="53" t="s">
        <v>74</v>
      </c>
      <c r="B10" s="56" t="s">
        <v>75</v>
      </c>
      <c r="C10" s="55" t="s">
        <v>85</v>
      </c>
      <c r="D10" s="57" t="s">
        <v>81</v>
      </c>
      <c r="E10" s="53" t="s">
        <v>78</v>
      </c>
      <c r="F10" s="53" t="s">
        <v>86</v>
      </c>
      <c r="G10" s="52">
        <f t="shared" si="0"/>
        <v>0</v>
      </c>
      <c r="H10" s="54">
        <v>0</v>
      </c>
      <c r="I10" s="54">
        <v>0</v>
      </c>
    </row>
    <row r="11" spans="1:9" ht="22.5">
      <c r="A11" s="53" t="s">
        <v>74</v>
      </c>
      <c r="B11" s="56" t="s">
        <v>75</v>
      </c>
      <c r="C11" s="55" t="s">
        <v>87</v>
      </c>
      <c r="D11" s="57" t="s">
        <v>81</v>
      </c>
      <c r="E11" s="53" t="s">
        <v>78</v>
      </c>
      <c r="F11" s="53" t="s">
        <v>88</v>
      </c>
      <c r="G11" s="52">
        <f t="shared" si="0"/>
        <v>660501</v>
      </c>
      <c r="H11" s="54">
        <v>660501</v>
      </c>
      <c r="I11" s="54">
        <v>0</v>
      </c>
    </row>
    <row r="12" spans="1:9" ht="22.5">
      <c r="A12" s="53" t="s">
        <v>74</v>
      </c>
      <c r="B12" s="56" t="s">
        <v>75</v>
      </c>
      <c r="C12" s="55" t="s">
        <v>89</v>
      </c>
      <c r="D12" s="57" t="s">
        <v>77</v>
      </c>
      <c r="E12" s="53" t="s">
        <v>78</v>
      </c>
      <c r="F12" s="53" t="s">
        <v>90</v>
      </c>
      <c r="G12" s="52">
        <f t="shared" si="0"/>
        <v>0</v>
      </c>
      <c r="H12" s="54">
        <v>0</v>
      </c>
      <c r="I12" s="54">
        <v>0</v>
      </c>
    </row>
    <row r="13" spans="1:9" ht="45">
      <c r="A13" s="53" t="s">
        <v>74</v>
      </c>
      <c r="B13" s="56" t="s">
        <v>75</v>
      </c>
      <c r="C13" s="55" t="s">
        <v>91</v>
      </c>
      <c r="D13" s="57" t="s">
        <v>92</v>
      </c>
      <c r="E13" s="53" t="s">
        <v>78</v>
      </c>
      <c r="F13" s="53" t="s">
        <v>93</v>
      </c>
      <c r="G13" s="52">
        <f t="shared" si="0"/>
        <v>0</v>
      </c>
      <c r="H13" s="54">
        <v>0</v>
      </c>
      <c r="I13" s="54">
        <v>0</v>
      </c>
    </row>
    <row r="14" spans="1:9" ht="22.5">
      <c r="A14" s="53" t="s">
        <v>74</v>
      </c>
      <c r="B14" s="56" t="s">
        <v>75</v>
      </c>
      <c r="C14" s="55" t="s">
        <v>91</v>
      </c>
      <c r="D14" s="57" t="s">
        <v>78</v>
      </c>
      <c r="E14" s="53" t="s">
        <v>78</v>
      </c>
      <c r="F14" s="53" t="s">
        <v>94</v>
      </c>
      <c r="G14" s="52">
        <f t="shared" si="0"/>
        <v>0</v>
      </c>
      <c r="H14" s="54">
        <v>0</v>
      </c>
      <c r="I14" s="54">
        <v>0</v>
      </c>
    </row>
    <row r="15" spans="1:9" ht="22.5">
      <c r="A15" s="53" t="s">
        <v>74</v>
      </c>
      <c r="B15" s="56" t="s">
        <v>75</v>
      </c>
      <c r="C15" s="55" t="s">
        <v>91</v>
      </c>
      <c r="D15" s="57" t="s">
        <v>95</v>
      </c>
      <c r="E15" s="53" t="s">
        <v>78</v>
      </c>
      <c r="F15" s="53" t="s">
        <v>96</v>
      </c>
      <c r="G15" s="52">
        <f t="shared" si="0"/>
        <v>0</v>
      </c>
      <c r="H15" s="54">
        <v>0</v>
      </c>
      <c r="I15" s="54">
        <v>0</v>
      </c>
    </row>
    <row r="16" spans="1:9" ht="22.5">
      <c r="A16" s="53" t="s">
        <v>74</v>
      </c>
      <c r="B16" s="56" t="s">
        <v>75</v>
      </c>
      <c r="C16" s="55" t="s">
        <v>91</v>
      </c>
      <c r="D16" s="57" t="s">
        <v>97</v>
      </c>
      <c r="E16" s="53" t="s">
        <v>78</v>
      </c>
      <c r="F16" s="53" t="s">
        <v>98</v>
      </c>
      <c r="G16" s="52">
        <f t="shared" si="0"/>
        <v>0</v>
      </c>
      <c r="H16" s="54">
        <v>0</v>
      </c>
      <c r="I16" s="54">
        <v>0</v>
      </c>
    </row>
    <row r="17" spans="1:9" ht="22.5">
      <c r="A17" s="53" t="s">
        <v>99</v>
      </c>
      <c r="B17" s="56" t="s">
        <v>100</v>
      </c>
      <c r="C17" s="55" t="s">
        <v>91</v>
      </c>
      <c r="D17" s="57" t="s">
        <v>101</v>
      </c>
      <c r="E17" s="53" t="s">
        <v>102</v>
      </c>
      <c r="F17" s="53" t="s">
        <v>103</v>
      </c>
      <c r="G17" s="52">
        <f t="shared" si="0"/>
        <v>4060841.95</v>
      </c>
      <c r="H17" s="54">
        <v>3962201.95</v>
      </c>
      <c r="I17" s="54">
        <v>98640</v>
      </c>
    </row>
    <row r="18" spans="1:9" ht="22.5">
      <c r="A18" s="53" t="s">
        <v>99</v>
      </c>
      <c r="B18" s="56" t="s">
        <v>100</v>
      </c>
      <c r="C18" s="55" t="s">
        <v>91</v>
      </c>
      <c r="D18" s="57" t="s">
        <v>95</v>
      </c>
      <c r="E18" s="53" t="s">
        <v>102</v>
      </c>
      <c r="F18" s="53" t="s">
        <v>103</v>
      </c>
      <c r="G18" s="52">
        <f t="shared" si="0"/>
        <v>180096</v>
      </c>
      <c r="H18" s="54">
        <v>180096</v>
      </c>
      <c r="I18" s="54">
        <v>0</v>
      </c>
    </row>
    <row r="19" spans="1:9" ht="22.5">
      <c r="A19" s="53" t="s">
        <v>74</v>
      </c>
      <c r="B19" s="56" t="s">
        <v>75</v>
      </c>
      <c r="C19" s="55" t="s">
        <v>80</v>
      </c>
      <c r="D19" s="57" t="s">
        <v>104</v>
      </c>
      <c r="E19" s="53" t="s">
        <v>105</v>
      </c>
      <c r="F19" s="53" t="s">
        <v>106</v>
      </c>
      <c r="G19" s="52">
        <f t="shared" si="0"/>
        <v>0</v>
      </c>
      <c r="H19" s="54">
        <v>0</v>
      </c>
      <c r="I19" s="54">
        <v>0</v>
      </c>
    </row>
    <row r="20" spans="1:9" ht="22.5">
      <c r="A20" s="53" t="s">
        <v>74</v>
      </c>
      <c r="B20" s="56" t="s">
        <v>75</v>
      </c>
      <c r="C20" s="55" t="s">
        <v>91</v>
      </c>
      <c r="D20" s="57" t="s">
        <v>92</v>
      </c>
      <c r="E20" s="53" t="s">
        <v>101</v>
      </c>
      <c r="F20" s="53" t="s">
        <v>107</v>
      </c>
      <c r="G20" s="52">
        <f t="shared" si="0"/>
        <v>0</v>
      </c>
      <c r="H20" s="54">
        <v>0</v>
      </c>
      <c r="I20" s="54">
        <v>0</v>
      </c>
    </row>
    <row r="21" spans="1:9" ht="33.75">
      <c r="A21" s="53" t="s">
        <v>74</v>
      </c>
      <c r="B21" s="56" t="s">
        <v>75</v>
      </c>
      <c r="C21" s="55" t="s">
        <v>80</v>
      </c>
      <c r="D21" s="57" t="s">
        <v>81</v>
      </c>
      <c r="E21" s="53" t="s">
        <v>95</v>
      </c>
      <c r="F21" s="53" t="s">
        <v>108</v>
      </c>
      <c r="G21" s="52">
        <f t="shared" si="0"/>
        <v>0</v>
      </c>
      <c r="H21" s="54">
        <v>0</v>
      </c>
      <c r="I21" s="54">
        <v>0</v>
      </c>
    </row>
    <row r="22" spans="1:9" ht="22.5">
      <c r="A22" s="53" t="s">
        <v>109</v>
      </c>
      <c r="B22" s="56" t="s">
        <v>110</v>
      </c>
      <c r="C22" s="55" t="s">
        <v>80</v>
      </c>
      <c r="D22" s="57" t="s">
        <v>77</v>
      </c>
      <c r="E22" s="53" t="s">
        <v>111</v>
      </c>
      <c r="F22" s="53" t="s">
        <v>103</v>
      </c>
      <c r="G22" s="52">
        <f t="shared" si="0"/>
        <v>2944290.34</v>
      </c>
      <c r="H22" s="54">
        <v>2895330.34</v>
      </c>
      <c r="I22" s="54">
        <v>48960</v>
      </c>
    </row>
    <row r="23" spans="1:9" ht="22.5">
      <c r="A23" s="53" t="s">
        <v>109</v>
      </c>
      <c r="B23" s="56" t="s">
        <v>110</v>
      </c>
      <c r="C23" s="55" t="s">
        <v>112</v>
      </c>
      <c r="D23" s="57" t="s">
        <v>104</v>
      </c>
      <c r="E23" s="53" t="s">
        <v>104</v>
      </c>
      <c r="F23" s="53" t="s">
        <v>113</v>
      </c>
      <c r="G23" s="52">
        <f t="shared" si="0"/>
        <v>33596.65</v>
      </c>
      <c r="H23" s="54">
        <v>33596.65</v>
      </c>
      <c r="I23" s="54">
        <v>0</v>
      </c>
    </row>
    <row r="24" spans="1:9" ht="22.5">
      <c r="A24" s="53" t="s">
        <v>99</v>
      </c>
      <c r="B24" s="56" t="s">
        <v>100</v>
      </c>
      <c r="C24" s="55" t="s">
        <v>112</v>
      </c>
      <c r="D24" s="57" t="s">
        <v>104</v>
      </c>
      <c r="E24" s="53" t="s">
        <v>104</v>
      </c>
      <c r="F24" s="53" t="s">
        <v>113</v>
      </c>
      <c r="G24" s="52">
        <f t="shared" si="0"/>
        <v>53571.899999999994</v>
      </c>
      <c r="H24" s="54">
        <v>53571.899999999994</v>
      </c>
      <c r="I24" s="54">
        <v>0</v>
      </c>
    </row>
    <row r="25" spans="1:9" ht="22.5">
      <c r="A25" s="53" t="s">
        <v>74</v>
      </c>
      <c r="B25" s="56" t="s">
        <v>75</v>
      </c>
      <c r="C25" s="55" t="s">
        <v>112</v>
      </c>
      <c r="D25" s="57" t="s">
        <v>104</v>
      </c>
      <c r="E25" s="53" t="s">
        <v>104</v>
      </c>
      <c r="F25" s="53" t="s">
        <v>113</v>
      </c>
      <c r="G25" s="52">
        <f t="shared" si="0"/>
        <v>163479.96000000002</v>
      </c>
      <c r="H25" s="54">
        <v>163479.96000000002</v>
      </c>
      <c r="I25" s="54">
        <v>0</v>
      </c>
    </row>
    <row r="26" spans="1:9" ht="22.5">
      <c r="A26" s="53" t="s">
        <v>109</v>
      </c>
      <c r="B26" s="56" t="s">
        <v>110</v>
      </c>
      <c r="C26" s="55" t="s">
        <v>85</v>
      </c>
      <c r="D26" s="57" t="s">
        <v>97</v>
      </c>
      <c r="E26" s="53" t="s">
        <v>104</v>
      </c>
      <c r="F26" s="53" t="s">
        <v>114</v>
      </c>
      <c r="G26" s="52">
        <f t="shared" si="0"/>
        <v>83116.320000000007</v>
      </c>
      <c r="H26" s="54">
        <v>83116.320000000007</v>
      </c>
      <c r="I26" s="54">
        <v>0</v>
      </c>
    </row>
    <row r="27" spans="1:9" ht="22.5">
      <c r="A27" s="53" t="s">
        <v>99</v>
      </c>
      <c r="B27" s="56" t="s">
        <v>100</v>
      </c>
      <c r="C27" s="55" t="s">
        <v>85</v>
      </c>
      <c r="D27" s="57" t="s">
        <v>97</v>
      </c>
      <c r="E27" s="53" t="s">
        <v>104</v>
      </c>
      <c r="F27" s="53" t="s">
        <v>114</v>
      </c>
      <c r="G27" s="52">
        <f t="shared" si="0"/>
        <v>167202.22</v>
      </c>
      <c r="H27" s="54">
        <v>167202.22</v>
      </c>
      <c r="I27" s="54">
        <v>0</v>
      </c>
    </row>
    <row r="28" spans="1:9" ht="22.5">
      <c r="A28" s="53" t="s">
        <v>109</v>
      </c>
      <c r="B28" s="56" t="s">
        <v>110</v>
      </c>
      <c r="C28" s="55" t="s">
        <v>87</v>
      </c>
      <c r="D28" s="57" t="s">
        <v>95</v>
      </c>
      <c r="E28" s="53" t="s">
        <v>104</v>
      </c>
      <c r="F28" s="53" t="s">
        <v>115</v>
      </c>
      <c r="G28" s="52">
        <f t="shared" si="0"/>
        <v>419122.2</v>
      </c>
      <c r="H28" s="54">
        <v>419122.2</v>
      </c>
      <c r="I28" s="54">
        <v>0</v>
      </c>
    </row>
    <row r="29" spans="1:9" ht="22.5">
      <c r="A29" s="53" t="s">
        <v>99</v>
      </c>
      <c r="B29" s="56" t="s">
        <v>100</v>
      </c>
      <c r="C29" s="55" t="s">
        <v>87</v>
      </c>
      <c r="D29" s="57" t="s">
        <v>95</v>
      </c>
      <c r="E29" s="53" t="s">
        <v>104</v>
      </c>
      <c r="F29" s="53" t="s">
        <v>115</v>
      </c>
      <c r="G29" s="52">
        <f t="shared" si="0"/>
        <v>73033.679999999993</v>
      </c>
      <c r="H29" s="54">
        <v>73033.679999999993</v>
      </c>
      <c r="I29" s="54">
        <v>0</v>
      </c>
    </row>
    <row r="30" spans="1:9" ht="33.75">
      <c r="A30" s="53" t="s">
        <v>74</v>
      </c>
      <c r="B30" s="56" t="s">
        <v>75</v>
      </c>
      <c r="C30" s="55" t="s">
        <v>87</v>
      </c>
      <c r="D30" s="57" t="s">
        <v>116</v>
      </c>
      <c r="E30" s="53" t="s">
        <v>104</v>
      </c>
      <c r="F30" s="53" t="s">
        <v>117</v>
      </c>
      <c r="G30" s="52">
        <f t="shared" si="0"/>
        <v>0</v>
      </c>
      <c r="H30" s="54">
        <v>0</v>
      </c>
      <c r="I30" s="54">
        <v>0</v>
      </c>
    </row>
    <row r="31" spans="1:9" ht="33.75">
      <c r="A31" s="53" t="s">
        <v>109</v>
      </c>
      <c r="B31" s="56" t="s">
        <v>110</v>
      </c>
      <c r="C31" s="55" t="s">
        <v>87</v>
      </c>
      <c r="D31" s="57" t="s">
        <v>118</v>
      </c>
      <c r="E31" s="53" t="s">
        <v>104</v>
      </c>
      <c r="F31" s="53" t="s">
        <v>119</v>
      </c>
      <c r="G31" s="52">
        <f t="shared" si="0"/>
        <v>5194.7700000000004</v>
      </c>
      <c r="H31" s="54">
        <v>5194.7700000000004</v>
      </c>
      <c r="I31" s="54">
        <v>0</v>
      </c>
    </row>
    <row r="32" spans="1:9" ht="22.5">
      <c r="A32" s="53" t="s">
        <v>74</v>
      </c>
      <c r="B32" s="56" t="s">
        <v>75</v>
      </c>
      <c r="C32" s="55" t="s">
        <v>91</v>
      </c>
      <c r="D32" s="57" t="s">
        <v>92</v>
      </c>
      <c r="E32" s="53" t="s">
        <v>104</v>
      </c>
      <c r="F32" s="53" t="s">
        <v>120</v>
      </c>
      <c r="G32" s="52">
        <f t="shared" si="0"/>
        <v>0</v>
      </c>
      <c r="H32" s="54">
        <v>0</v>
      </c>
      <c r="I32" s="54">
        <v>0</v>
      </c>
    </row>
    <row r="33" spans="1:9" ht="22.5">
      <c r="A33" s="53" t="s">
        <v>74</v>
      </c>
      <c r="B33" s="56" t="s">
        <v>75</v>
      </c>
      <c r="C33" s="55" t="s">
        <v>91</v>
      </c>
      <c r="D33" s="57" t="s">
        <v>104</v>
      </c>
      <c r="E33" s="53" t="s">
        <v>104</v>
      </c>
      <c r="F33" s="53" t="s">
        <v>120</v>
      </c>
      <c r="G33" s="52">
        <f t="shared" si="0"/>
        <v>0</v>
      </c>
      <c r="H33" s="54">
        <v>0</v>
      </c>
      <c r="I33" s="54">
        <v>0</v>
      </c>
    </row>
    <row r="34" spans="1:9" ht="22.5">
      <c r="A34" s="53" t="s">
        <v>109</v>
      </c>
      <c r="B34" s="56" t="s">
        <v>110</v>
      </c>
      <c r="C34" s="55" t="s">
        <v>112</v>
      </c>
      <c r="D34" s="57" t="s">
        <v>104</v>
      </c>
      <c r="E34" s="53" t="s">
        <v>77</v>
      </c>
      <c r="F34" s="53" t="s">
        <v>121</v>
      </c>
      <c r="G34" s="52">
        <f t="shared" si="0"/>
        <v>124674.48</v>
      </c>
      <c r="H34" s="54">
        <v>124674.48</v>
      </c>
      <c r="I34" s="54">
        <v>0</v>
      </c>
    </row>
    <row r="35" spans="1:9" ht="22.5">
      <c r="A35" s="53" t="s">
        <v>99</v>
      </c>
      <c r="B35" s="56" t="s">
        <v>100</v>
      </c>
      <c r="C35" s="55" t="s">
        <v>112</v>
      </c>
      <c r="D35" s="57" t="s">
        <v>104</v>
      </c>
      <c r="E35" s="53" t="s">
        <v>77</v>
      </c>
      <c r="F35" s="53" t="s">
        <v>121</v>
      </c>
      <c r="G35" s="52">
        <f t="shared" si="0"/>
        <v>250803.34</v>
      </c>
      <c r="H35" s="54">
        <v>250803.34</v>
      </c>
      <c r="I35" s="54">
        <v>0</v>
      </c>
    </row>
    <row r="36" spans="1:9" ht="22.5">
      <c r="A36" s="53" t="s">
        <v>74</v>
      </c>
      <c r="B36" s="56" t="s">
        <v>75</v>
      </c>
      <c r="C36" s="55" t="s">
        <v>112</v>
      </c>
      <c r="D36" s="57" t="s">
        <v>104</v>
      </c>
      <c r="E36" s="53" t="s">
        <v>77</v>
      </c>
      <c r="F36" s="53" t="s">
        <v>121</v>
      </c>
      <c r="G36" s="52">
        <f t="shared" si="0"/>
        <v>356269.68</v>
      </c>
      <c r="H36" s="54">
        <v>356269.68</v>
      </c>
      <c r="I36" s="54">
        <v>0</v>
      </c>
    </row>
    <row r="37" spans="1:9" ht="22.5">
      <c r="A37" s="53" t="s">
        <v>74</v>
      </c>
      <c r="B37" s="56" t="s">
        <v>75</v>
      </c>
      <c r="C37" s="55" t="s">
        <v>85</v>
      </c>
      <c r="D37" s="57" t="s">
        <v>97</v>
      </c>
      <c r="E37" s="53" t="s">
        <v>77</v>
      </c>
      <c r="F37" s="53" t="s">
        <v>122</v>
      </c>
      <c r="G37" s="52">
        <f t="shared" si="0"/>
        <v>504715.38</v>
      </c>
      <c r="H37" s="54">
        <v>504715.38</v>
      </c>
      <c r="I37" s="54">
        <v>0</v>
      </c>
    </row>
    <row r="38" spans="1:9" ht="33.75">
      <c r="A38" s="53" t="s">
        <v>74</v>
      </c>
      <c r="B38" s="56" t="s">
        <v>75</v>
      </c>
      <c r="C38" s="55" t="s">
        <v>87</v>
      </c>
      <c r="D38" s="57" t="s">
        <v>95</v>
      </c>
      <c r="E38" s="53" t="s">
        <v>77</v>
      </c>
      <c r="F38" s="53" t="s">
        <v>123</v>
      </c>
      <c r="G38" s="52">
        <f t="shared" si="0"/>
        <v>4554857.08</v>
      </c>
      <c r="H38" s="54">
        <v>4554857.08</v>
      </c>
      <c r="I38" s="54">
        <v>0</v>
      </c>
    </row>
    <row r="39" spans="1:9" ht="22.5">
      <c r="A39" s="53" t="s">
        <v>74</v>
      </c>
      <c r="B39" s="56" t="s">
        <v>75</v>
      </c>
      <c r="C39" s="55" t="s">
        <v>91</v>
      </c>
      <c r="D39" s="57" t="s">
        <v>92</v>
      </c>
      <c r="E39" s="53" t="s">
        <v>77</v>
      </c>
      <c r="F39" s="53" t="s">
        <v>124</v>
      </c>
      <c r="G39" s="52">
        <f t="shared" si="0"/>
        <v>6651525.4000000004</v>
      </c>
      <c r="H39" s="54">
        <v>5846129.0600000005</v>
      </c>
      <c r="I39" s="54">
        <v>805396.34</v>
      </c>
    </row>
  </sheetData>
  <mergeCells count="7">
    <mergeCell ref="A1:I1"/>
    <mergeCell ref="A2:C2"/>
    <mergeCell ref="A3:A4"/>
    <mergeCell ref="B3:B4"/>
    <mergeCell ref="C3:E3"/>
    <mergeCell ref="F3:F4"/>
    <mergeCell ref="G3:I3"/>
  </mergeCells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F13" sqref="F13"/>
    </sheetView>
  </sheetViews>
  <sheetFormatPr defaultRowHeight="13.5"/>
  <cols>
    <col min="2" max="2" width="14.375" customWidth="1"/>
    <col min="5" max="5" width="10.875" customWidth="1"/>
    <col min="6" max="6" width="10.375" customWidth="1"/>
    <col min="7" max="7" width="11.25" customWidth="1"/>
    <col min="8" max="9" width="13.375" customWidth="1"/>
    <col min="10" max="10" width="13.125" customWidth="1"/>
  </cols>
  <sheetData>
    <row r="1" spans="1:10" ht="27">
      <c r="A1" s="171" t="s">
        <v>143</v>
      </c>
      <c r="B1" s="171"/>
      <c r="C1" s="171"/>
      <c r="D1" s="171"/>
      <c r="E1" s="171"/>
      <c r="F1" s="171"/>
      <c r="G1" s="171"/>
      <c r="H1" s="171"/>
      <c r="I1" s="171"/>
      <c r="J1" s="171"/>
    </row>
    <row r="2" spans="1:10">
      <c r="A2" s="60"/>
      <c r="B2" s="60"/>
      <c r="C2" s="60"/>
      <c r="D2" s="61"/>
      <c r="E2" s="61"/>
      <c r="F2" s="61"/>
      <c r="G2" s="60"/>
      <c r="H2" s="60"/>
      <c r="I2" s="60"/>
      <c r="J2" s="60"/>
    </row>
    <row r="3" spans="1:10">
      <c r="A3" s="172" t="s">
        <v>144</v>
      </c>
      <c r="B3" s="172"/>
      <c r="C3" s="60"/>
      <c r="D3" s="60"/>
      <c r="E3" s="60"/>
      <c r="F3" s="61"/>
      <c r="G3" s="60"/>
      <c r="H3" s="60"/>
      <c r="I3" s="60"/>
      <c r="J3" s="60"/>
    </row>
    <row r="4" spans="1:10">
      <c r="A4" s="175" t="s">
        <v>135</v>
      </c>
      <c r="B4" s="175" t="s">
        <v>65</v>
      </c>
      <c r="C4" s="175" t="s">
        <v>66</v>
      </c>
      <c r="D4" s="175" t="s">
        <v>67</v>
      </c>
      <c r="E4" s="165" t="s">
        <v>130</v>
      </c>
      <c r="F4" s="168" t="s">
        <v>142</v>
      </c>
      <c r="G4" s="173" t="s">
        <v>139</v>
      </c>
      <c r="H4" s="173"/>
      <c r="I4" s="173"/>
      <c r="J4" s="174" t="s">
        <v>136</v>
      </c>
    </row>
    <row r="5" spans="1:10" ht="13.5" customHeight="1">
      <c r="A5" s="175"/>
      <c r="B5" s="175"/>
      <c r="C5" s="175"/>
      <c r="D5" s="175"/>
      <c r="E5" s="166"/>
      <c r="F5" s="169"/>
      <c r="G5" s="174" t="s">
        <v>73</v>
      </c>
      <c r="H5" s="174" t="s">
        <v>140</v>
      </c>
      <c r="I5" s="174" t="s">
        <v>141</v>
      </c>
      <c r="J5" s="174"/>
    </row>
    <row r="6" spans="1:10">
      <c r="A6" s="175"/>
      <c r="B6" s="175"/>
      <c r="C6" s="175"/>
      <c r="D6" s="175"/>
      <c r="E6" s="167"/>
      <c r="F6" s="170"/>
      <c r="G6" s="174"/>
      <c r="H6" s="174"/>
      <c r="I6" s="174"/>
      <c r="J6" s="174"/>
    </row>
    <row r="7" spans="1:10">
      <c r="A7" s="63">
        <v>1</v>
      </c>
      <c r="B7" s="63">
        <v>2</v>
      </c>
      <c r="C7" s="63">
        <v>3</v>
      </c>
      <c r="D7" s="63">
        <v>4</v>
      </c>
      <c r="E7" s="80">
        <v>5</v>
      </c>
      <c r="F7" s="64">
        <v>6</v>
      </c>
      <c r="G7" s="64">
        <v>7</v>
      </c>
      <c r="H7" s="65">
        <v>8</v>
      </c>
      <c r="I7" s="65">
        <v>9</v>
      </c>
      <c r="J7" s="66">
        <v>10</v>
      </c>
    </row>
    <row r="8" spans="1:10">
      <c r="A8" s="75"/>
      <c r="B8" s="75" t="s">
        <v>58</v>
      </c>
      <c r="C8" s="76"/>
      <c r="D8" s="77"/>
      <c r="E8" s="125">
        <f>F8+G8+J8</f>
        <v>431000</v>
      </c>
      <c r="F8" s="126"/>
      <c r="G8" s="127">
        <f>I8+H8</f>
        <v>168000</v>
      </c>
      <c r="H8" s="78"/>
      <c r="I8" s="126">
        <v>168000</v>
      </c>
      <c r="J8" s="126">
        <v>263000</v>
      </c>
    </row>
    <row r="9" spans="1:10" ht="21.75" customHeight="1">
      <c r="A9" s="71" t="s">
        <v>74</v>
      </c>
      <c r="B9" s="72" t="s">
        <v>75</v>
      </c>
      <c r="C9" s="72" t="s">
        <v>137</v>
      </c>
      <c r="D9" s="73" t="s">
        <v>124</v>
      </c>
      <c r="E9" s="125">
        <f t="shared" ref="E9:E10" si="0">F9+G9+J9</f>
        <v>380000</v>
      </c>
      <c r="F9" s="128">
        <v>0</v>
      </c>
      <c r="G9" s="127">
        <f t="shared" ref="G9:G10" si="1">I9+H9</f>
        <v>140000</v>
      </c>
      <c r="H9" s="74"/>
      <c r="I9" s="128">
        <v>140000</v>
      </c>
      <c r="J9" s="128">
        <v>240000</v>
      </c>
    </row>
    <row r="10" spans="1:10" ht="21.75" customHeight="1">
      <c r="A10" s="72" t="s">
        <v>99</v>
      </c>
      <c r="B10" s="72" t="s">
        <v>100</v>
      </c>
      <c r="C10" s="72" t="s">
        <v>138</v>
      </c>
      <c r="D10" s="73" t="s">
        <v>103</v>
      </c>
      <c r="E10" s="125">
        <f t="shared" si="0"/>
        <v>51000</v>
      </c>
      <c r="F10" s="128">
        <v>0</v>
      </c>
      <c r="G10" s="127">
        <f t="shared" si="1"/>
        <v>28000</v>
      </c>
      <c r="H10" s="74"/>
      <c r="I10" s="128">
        <v>28000</v>
      </c>
      <c r="J10" s="128">
        <v>23000</v>
      </c>
    </row>
    <row r="11" spans="1:10">
      <c r="A11" s="60"/>
      <c r="B11" s="68"/>
      <c r="C11" s="68"/>
      <c r="D11" s="68"/>
      <c r="E11" s="68"/>
      <c r="F11" s="68"/>
      <c r="G11" s="68"/>
      <c r="H11" s="68"/>
      <c r="I11" s="60"/>
      <c r="J11" s="68"/>
    </row>
  </sheetData>
  <mergeCells count="13">
    <mergeCell ref="E4:E6"/>
    <mergeCell ref="F4:F6"/>
    <mergeCell ref="A1:J1"/>
    <mergeCell ref="A3:B3"/>
    <mergeCell ref="G4:I4"/>
    <mergeCell ref="J4:J6"/>
    <mergeCell ref="G5:G6"/>
    <mergeCell ref="H5:H6"/>
    <mergeCell ref="I5:I6"/>
    <mergeCell ref="A4:A6"/>
    <mergeCell ref="B4:B6"/>
    <mergeCell ref="C4:C6"/>
    <mergeCell ref="D4:D6"/>
  </mergeCells>
  <phoneticPr fontId="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0"/>
  <sheetViews>
    <sheetView workbookViewId="0">
      <selection activeCell="D5" sqref="D5"/>
    </sheetView>
  </sheetViews>
  <sheetFormatPr defaultRowHeight="13.5"/>
  <cols>
    <col min="1" max="1" width="25.75" customWidth="1"/>
    <col min="2" max="2" width="15.625" customWidth="1"/>
    <col min="3" max="3" width="25.75" customWidth="1"/>
    <col min="4" max="4" width="18.5" customWidth="1"/>
    <col min="5" max="5" width="21.625" customWidth="1"/>
    <col min="6" max="6" width="24.75" customWidth="1"/>
  </cols>
  <sheetData>
    <row r="1" spans="1:6" ht="27">
      <c r="A1" s="176" t="s">
        <v>160</v>
      </c>
      <c r="B1" s="176"/>
      <c r="C1" s="176"/>
      <c r="D1" s="176"/>
      <c r="E1" s="176"/>
      <c r="F1" s="176"/>
    </row>
    <row r="2" spans="1:6">
      <c r="A2" s="81" t="s">
        <v>0</v>
      </c>
      <c r="B2" s="82"/>
      <c r="C2" s="82"/>
      <c r="D2" s="82"/>
      <c r="E2" s="82"/>
      <c r="F2" s="83" t="s">
        <v>1</v>
      </c>
    </row>
    <row r="3" spans="1:6" ht="22.5" customHeight="1">
      <c r="A3" s="84" t="s">
        <v>2</v>
      </c>
      <c r="B3" s="84"/>
      <c r="C3" s="85" t="s">
        <v>3</v>
      </c>
      <c r="D3" s="85"/>
      <c r="E3" s="85"/>
      <c r="F3" s="86"/>
    </row>
    <row r="4" spans="1:6">
      <c r="A4" s="87" t="s">
        <v>4</v>
      </c>
      <c r="B4" s="88" t="s">
        <v>5</v>
      </c>
      <c r="C4" s="87" t="s">
        <v>6</v>
      </c>
      <c r="D4" s="88" t="s">
        <v>5</v>
      </c>
      <c r="E4" s="87" t="s">
        <v>7</v>
      </c>
      <c r="F4" s="89" t="s">
        <v>5</v>
      </c>
    </row>
    <row r="5" spans="1:6" ht="30" customHeight="1">
      <c r="A5" s="90" t="s">
        <v>8</v>
      </c>
      <c r="B5" s="91">
        <v>47722099</v>
      </c>
      <c r="C5" s="92" t="s">
        <v>9</v>
      </c>
      <c r="D5" s="91">
        <v>16040705</v>
      </c>
      <c r="E5" s="93" t="s">
        <v>10</v>
      </c>
      <c r="F5" s="94">
        <f>F6+F7+F8</f>
        <v>21286892.349999998</v>
      </c>
    </row>
    <row r="6" spans="1:6" ht="30" customHeight="1">
      <c r="A6" s="95" t="s">
        <v>11</v>
      </c>
      <c r="B6" s="96">
        <v>2000000</v>
      </c>
      <c r="C6" s="92" t="s">
        <v>12</v>
      </c>
      <c r="D6" s="96">
        <v>0</v>
      </c>
      <c r="E6" s="92" t="s">
        <v>13</v>
      </c>
      <c r="F6" s="91">
        <v>14379073.539999999</v>
      </c>
    </row>
    <row r="7" spans="1:6" ht="30" customHeight="1">
      <c r="A7" s="97" t="s">
        <v>14</v>
      </c>
      <c r="B7" s="96">
        <v>0</v>
      </c>
      <c r="C7" s="92" t="s">
        <v>15</v>
      </c>
      <c r="D7" s="96">
        <v>0</v>
      </c>
      <c r="E7" s="92" t="s">
        <v>16</v>
      </c>
      <c r="F7" s="98">
        <v>5954822.4699999997</v>
      </c>
    </row>
    <row r="8" spans="1:6" ht="30" customHeight="1">
      <c r="A8" s="99" t="s">
        <v>17</v>
      </c>
      <c r="B8" s="96">
        <v>2000000</v>
      </c>
      <c r="C8" s="92" t="s">
        <v>18</v>
      </c>
      <c r="D8" s="96">
        <v>0</v>
      </c>
      <c r="E8" s="92" t="s">
        <v>19</v>
      </c>
      <c r="F8" s="91">
        <v>952996.34</v>
      </c>
    </row>
    <row r="9" spans="1:6" ht="30" customHeight="1">
      <c r="A9" s="100" t="s">
        <v>20</v>
      </c>
      <c r="B9" s="96">
        <v>0</v>
      </c>
      <c r="C9" s="92" t="s">
        <v>21</v>
      </c>
      <c r="D9" s="96">
        <v>254945</v>
      </c>
      <c r="E9" s="93" t="s">
        <v>22</v>
      </c>
      <c r="F9" s="98">
        <f>F10+F11+F12</f>
        <v>28435206.649999999</v>
      </c>
    </row>
    <row r="10" spans="1:6" ht="30" customHeight="1">
      <c r="A10" s="101" t="s">
        <v>23</v>
      </c>
      <c r="B10" s="96">
        <v>0</v>
      </c>
      <c r="C10" s="92" t="s">
        <v>24</v>
      </c>
      <c r="D10" s="96">
        <v>7846308.7300000004</v>
      </c>
      <c r="E10" s="102" t="s">
        <v>25</v>
      </c>
      <c r="F10" s="94">
        <v>26435206.649999999</v>
      </c>
    </row>
    <row r="11" spans="1:6" ht="30" customHeight="1">
      <c r="A11" s="103" t="s">
        <v>26</v>
      </c>
      <c r="B11" s="96">
        <v>0</v>
      </c>
      <c r="C11" s="92" t="s">
        <v>27</v>
      </c>
      <c r="D11" s="96">
        <v>1566853.92</v>
      </c>
      <c r="E11" s="102" t="s">
        <v>28</v>
      </c>
      <c r="F11" s="91">
        <v>2000000</v>
      </c>
    </row>
    <row r="12" spans="1:6" ht="30" customHeight="1">
      <c r="A12" s="95" t="s">
        <v>29</v>
      </c>
      <c r="B12" s="96">
        <v>0</v>
      </c>
      <c r="C12" s="92" t="s">
        <v>30</v>
      </c>
      <c r="D12" s="96">
        <v>0</v>
      </c>
      <c r="E12" s="102" t="s">
        <v>31</v>
      </c>
      <c r="F12" s="98">
        <v>0</v>
      </c>
    </row>
    <row r="13" spans="1:6" ht="30" customHeight="1">
      <c r="A13" s="95"/>
      <c r="B13" s="96"/>
      <c r="C13" s="92" t="s">
        <v>32</v>
      </c>
      <c r="D13" s="96">
        <v>2000000</v>
      </c>
      <c r="E13" s="104" t="s">
        <v>33</v>
      </c>
      <c r="F13" s="94">
        <v>0</v>
      </c>
    </row>
    <row r="14" spans="1:6" ht="30" customHeight="1">
      <c r="A14" s="105"/>
      <c r="B14" s="96"/>
      <c r="C14" s="92" t="s">
        <v>34</v>
      </c>
      <c r="D14" s="96">
        <v>19651634.34</v>
      </c>
      <c r="E14" s="104" t="s">
        <v>35</v>
      </c>
      <c r="F14" s="94">
        <v>0</v>
      </c>
    </row>
    <row r="15" spans="1:6" ht="30" customHeight="1">
      <c r="A15" s="106"/>
      <c r="B15" s="96"/>
      <c r="C15" s="107" t="s">
        <v>36</v>
      </c>
      <c r="D15" s="96">
        <v>0</v>
      </c>
      <c r="E15" s="104" t="s">
        <v>37</v>
      </c>
      <c r="F15" s="91">
        <v>0</v>
      </c>
    </row>
    <row r="16" spans="1:6" ht="30" customHeight="1">
      <c r="A16" s="106"/>
      <c r="B16" s="108"/>
      <c r="C16" s="107" t="s">
        <v>38</v>
      </c>
      <c r="D16" s="96">
        <v>0</v>
      </c>
      <c r="E16" s="109"/>
      <c r="F16" s="110"/>
    </row>
    <row r="17" spans="1:6" ht="30" customHeight="1">
      <c r="A17" s="111"/>
      <c r="B17" s="91"/>
      <c r="C17" s="97" t="s">
        <v>39</v>
      </c>
      <c r="D17" s="96">
        <v>0</v>
      </c>
      <c r="E17" s="112" t="s">
        <v>40</v>
      </c>
      <c r="F17" s="94"/>
    </row>
    <row r="18" spans="1:6" ht="30" customHeight="1">
      <c r="A18" s="111"/>
      <c r="B18" s="91"/>
      <c r="C18" s="97" t="s">
        <v>41</v>
      </c>
      <c r="D18" s="96">
        <v>0</v>
      </c>
      <c r="E18" s="104" t="s">
        <v>42</v>
      </c>
      <c r="F18" s="94">
        <f>F19+F20+F21+F22+F23</f>
        <v>49722099</v>
      </c>
    </row>
    <row r="19" spans="1:6" ht="30" customHeight="1">
      <c r="A19" s="113"/>
      <c r="B19" s="91"/>
      <c r="C19" s="97" t="s">
        <v>43</v>
      </c>
      <c r="D19" s="96">
        <v>1379256</v>
      </c>
      <c r="E19" s="104" t="s">
        <v>44</v>
      </c>
      <c r="F19" s="91">
        <v>14379073.539999999</v>
      </c>
    </row>
    <row r="20" spans="1:6" ht="30" customHeight="1">
      <c r="A20" s="111"/>
      <c r="B20" s="91"/>
      <c r="C20" s="97" t="s">
        <v>45</v>
      </c>
      <c r="D20" s="96">
        <v>982396.01</v>
      </c>
      <c r="E20" s="104" t="s">
        <v>19</v>
      </c>
      <c r="F20" s="96">
        <v>19002064.989999998</v>
      </c>
    </row>
    <row r="21" spans="1:6" ht="30" customHeight="1">
      <c r="A21" s="111"/>
      <c r="B21" s="94"/>
      <c r="C21" s="97" t="s">
        <v>46</v>
      </c>
      <c r="D21" s="96">
        <v>0</v>
      </c>
      <c r="E21" s="104" t="s">
        <v>47</v>
      </c>
      <c r="F21" s="96">
        <v>16340960.470000001</v>
      </c>
    </row>
    <row r="22" spans="1:6" ht="30" customHeight="1">
      <c r="A22" s="111"/>
      <c r="B22" s="94"/>
      <c r="C22" s="97" t="s">
        <v>48</v>
      </c>
      <c r="D22" s="96">
        <v>0</v>
      </c>
      <c r="E22" s="104" t="s">
        <v>49</v>
      </c>
      <c r="F22" s="96">
        <v>0</v>
      </c>
    </row>
    <row r="23" spans="1:6" ht="30" customHeight="1">
      <c r="A23" s="111"/>
      <c r="B23" s="94"/>
      <c r="C23" s="97" t="s">
        <v>50</v>
      </c>
      <c r="D23" s="96">
        <v>0</v>
      </c>
      <c r="E23" s="104" t="s">
        <v>51</v>
      </c>
      <c r="F23" s="96">
        <v>0</v>
      </c>
    </row>
    <row r="24" spans="1:6" ht="30" customHeight="1">
      <c r="A24" s="111"/>
      <c r="B24" s="94"/>
      <c r="C24" s="97" t="s">
        <v>52</v>
      </c>
      <c r="D24" s="96">
        <v>0</v>
      </c>
      <c r="E24" s="112"/>
      <c r="F24" s="110"/>
    </row>
    <row r="25" spans="1:6" ht="30" customHeight="1">
      <c r="A25" s="111"/>
      <c r="B25" s="94"/>
      <c r="C25" s="97" t="s">
        <v>53</v>
      </c>
      <c r="D25" s="96">
        <v>0</v>
      </c>
      <c r="E25" s="112"/>
      <c r="F25" s="114"/>
    </row>
    <row r="26" spans="1:6" ht="30" customHeight="1">
      <c r="A26" s="115" t="s">
        <v>54</v>
      </c>
      <c r="B26" s="116">
        <f>B5+B6+B9+B10+B11+B12</f>
        <v>49722099</v>
      </c>
      <c r="C26" s="117" t="s">
        <v>55</v>
      </c>
      <c r="D26" s="118">
        <f>D5+D6+D7+D8+D9+D10+D11+D12+D13+D14+D15+D16+D17+D18+D19+D20+D21+D22+D23+D24+D25</f>
        <v>49722098.999999993</v>
      </c>
      <c r="E26" s="117" t="s">
        <v>55</v>
      </c>
      <c r="F26" s="116">
        <f>F5+F9</f>
        <v>49722099</v>
      </c>
    </row>
    <row r="27" spans="1:6" ht="30" customHeight="1">
      <c r="A27" s="119"/>
      <c r="B27" s="98"/>
      <c r="C27" s="120"/>
      <c r="D27" s="121"/>
      <c r="E27" s="119"/>
      <c r="F27" s="121"/>
    </row>
    <row r="28" spans="1:6" ht="30" customHeight="1">
      <c r="A28" s="122" t="s">
        <v>145</v>
      </c>
      <c r="B28" s="91">
        <v>0</v>
      </c>
      <c r="C28" s="104" t="s">
        <v>146</v>
      </c>
      <c r="D28" s="116">
        <f>B30-D26</f>
        <v>0</v>
      </c>
      <c r="E28" s="104" t="s">
        <v>146</v>
      </c>
      <c r="F28" s="91">
        <f>B30-F26</f>
        <v>0</v>
      </c>
    </row>
    <row r="29" spans="1:6" ht="30" customHeight="1">
      <c r="A29" s="123"/>
      <c r="B29" s="98"/>
      <c r="C29" s="120"/>
      <c r="D29" s="121"/>
      <c r="E29" s="119"/>
      <c r="F29" s="121"/>
    </row>
    <row r="30" spans="1:6" ht="30" customHeight="1">
      <c r="A30" s="115" t="s">
        <v>147</v>
      </c>
      <c r="B30" s="91">
        <v>49722099</v>
      </c>
      <c r="C30" s="117" t="s">
        <v>148</v>
      </c>
      <c r="D30" s="91">
        <f>D26</f>
        <v>49722098.999999993</v>
      </c>
      <c r="E30" s="124" t="s">
        <v>149</v>
      </c>
      <c r="F30" s="116">
        <f>F26</f>
        <v>49722099</v>
      </c>
    </row>
  </sheetData>
  <mergeCells count="1">
    <mergeCell ref="A1:F1"/>
  </mergeCells>
  <phoneticPr fontId="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K9"/>
  <sheetViews>
    <sheetView workbookViewId="0">
      <selection activeCell="I21" sqref="I21"/>
    </sheetView>
  </sheetViews>
  <sheetFormatPr defaultRowHeight="13.5"/>
  <cols>
    <col min="2" max="2" width="16.875" customWidth="1"/>
    <col min="3" max="3" width="13.75" customWidth="1"/>
    <col min="4" max="4" width="14.5" customWidth="1"/>
    <col min="5" max="5" width="12.625" customWidth="1"/>
    <col min="7" max="7" width="13.5" customWidth="1"/>
  </cols>
  <sheetData>
    <row r="1" spans="1:11" ht="27">
      <c r="A1" s="171" t="s">
        <v>159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spans="1:11" ht="14.25">
      <c r="A2" s="177" t="s">
        <v>161</v>
      </c>
      <c r="B2" s="177"/>
      <c r="C2" s="105"/>
      <c r="D2" s="105"/>
      <c r="E2" s="105"/>
      <c r="F2" s="105"/>
      <c r="G2" s="105"/>
      <c r="H2" s="105"/>
      <c r="I2" s="105"/>
      <c r="J2" s="105"/>
      <c r="K2" s="130" t="s">
        <v>1</v>
      </c>
    </row>
    <row r="3" spans="1:11">
      <c r="A3" s="175" t="s">
        <v>64</v>
      </c>
      <c r="B3" s="180" t="s">
        <v>65</v>
      </c>
      <c r="C3" s="182" t="s">
        <v>150</v>
      </c>
      <c r="D3" s="175" t="s">
        <v>151</v>
      </c>
      <c r="E3" s="175" t="s">
        <v>152</v>
      </c>
      <c r="F3" s="175"/>
      <c r="G3" s="175"/>
      <c r="H3" s="178" t="s">
        <v>153</v>
      </c>
      <c r="I3" s="178" t="s">
        <v>154</v>
      </c>
      <c r="J3" s="178" t="s">
        <v>155</v>
      </c>
      <c r="K3" s="175" t="s">
        <v>156</v>
      </c>
    </row>
    <row r="4" spans="1:11">
      <c r="A4" s="175"/>
      <c r="B4" s="180"/>
      <c r="C4" s="182"/>
      <c r="D4" s="175"/>
      <c r="E4" s="175" t="s">
        <v>73</v>
      </c>
      <c r="F4" s="175" t="s">
        <v>157</v>
      </c>
      <c r="G4" s="175" t="s">
        <v>158</v>
      </c>
      <c r="H4" s="178"/>
      <c r="I4" s="178"/>
      <c r="J4" s="178"/>
      <c r="K4" s="175"/>
    </row>
    <row r="5" spans="1:11">
      <c r="A5" s="175"/>
      <c r="B5" s="181"/>
      <c r="C5" s="183"/>
      <c r="D5" s="175"/>
      <c r="E5" s="175"/>
      <c r="F5" s="175"/>
      <c r="G5" s="175"/>
      <c r="H5" s="179"/>
      <c r="I5" s="179"/>
      <c r="J5" s="179"/>
      <c r="K5" s="175"/>
    </row>
    <row r="6" spans="1:11">
      <c r="A6" s="131">
        <v>1</v>
      </c>
      <c r="B6" s="132">
        <v>2</v>
      </c>
      <c r="C6" s="132">
        <v>3</v>
      </c>
      <c r="D6" s="133">
        <v>4</v>
      </c>
      <c r="E6" s="133">
        <v>5</v>
      </c>
      <c r="F6" s="133">
        <v>6</v>
      </c>
      <c r="G6" s="133">
        <v>7</v>
      </c>
      <c r="H6" s="132">
        <v>8</v>
      </c>
      <c r="I6" s="132">
        <v>9</v>
      </c>
      <c r="J6" s="132">
        <v>10</v>
      </c>
      <c r="K6" s="69">
        <v>11</v>
      </c>
    </row>
    <row r="7" spans="1:11">
      <c r="A7" s="134" t="s">
        <v>109</v>
      </c>
      <c r="B7" s="134" t="s">
        <v>110</v>
      </c>
      <c r="C7" s="67">
        <v>3659994.76</v>
      </c>
      <c r="D7" s="135">
        <v>3659994.76</v>
      </c>
      <c r="E7" s="135">
        <v>0</v>
      </c>
      <c r="F7" s="135">
        <v>0</v>
      </c>
      <c r="G7" s="135">
        <v>0</v>
      </c>
      <c r="H7" s="135">
        <v>0</v>
      </c>
      <c r="I7" s="135">
        <v>0</v>
      </c>
      <c r="J7" s="135">
        <v>0</v>
      </c>
      <c r="K7" s="67">
        <v>0</v>
      </c>
    </row>
    <row r="8" spans="1:11">
      <c r="A8" s="134" t="s">
        <v>99</v>
      </c>
      <c r="B8" s="134" t="s">
        <v>100</v>
      </c>
      <c r="C8" s="67">
        <v>4885549.09</v>
      </c>
      <c r="D8" s="135">
        <v>4885549.09</v>
      </c>
      <c r="E8" s="135">
        <v>0</v>
      </c>
      <c r="F8" s="135">
        <v>0</v>
      </c>
      <c r="G8" s="135">
        <v>0</v>
      </c>
      <c r="H8" s="135">
        <v>0</v>
      </c>
      <c r="I8" s="135">
        <v>0</v>
      </c>
      <c r="J8" s="135">
        <v>0</v>
      </c>
      <c r="K8" s="67">
        <v>0</v>
      </c>
    </row>
    <row r="9" spans="1:11">
      <c r="A9" s="134" t="s">
        <v>74</v>
      </c>
      <c r="B9" s="134" t="s">
        <v>75</v>
      </c>
      <c r="C9" s="67">
        <v>41176555.149999999</v>
      </c>
      <c r="D9" s="135">
        <v>39176555.149999999</v>
      </c>
      <c r="E9" s="135">
        <v>2000000</v>
      </c>
      <c r="F9" s="135">
        <v>0</v>
      </c>
      <c r="G9" s="135">
        <v>2000000</v>
      </c>
      <c r="H9" s="135">
        <v>0</v>
      </c>
      <c r="I9" s="135">
        <v>0</v>
      </c>
      <c r="J9" s="135">
        <v>0</v>
      </c>
      <c r="K9" s="67">
        <v>0</v>
      </c>
    </row>
  </sheetData>
  <mergeCells count="14">
    <mergeCell ref="A1:K1"/>
    <mergeCell ref="A2:B2"/>
    <mergeCell ref="I3:I5"/>
    <mergeCell ref="J3:J5"/>
    <mergeCell ref="K3:K5"/>
    <mergeCell ref="E4:E5"/>
    <mergeCell ref="F4:F5"/>
    <mergeCell ref="G4:G5"/>
    <mergeCell ref="A3:A5"/>
    <mergeCell ref="B3:B5"/>
    <mergeCell ref="C3:C5"/>
    <mergeCell ref="D3:D5"/>
    <mergeCell ref="E3:G3"/>
    <mergeCell ref="H3:H5"/>
  </mergeCells>
  <phoneticPr fontId="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L39"/>
  <sheetViews>
    <sheetView workbookViewId="0">
      <selection sqref="A1:L1"/>
    </sheetView>
  </sheetViews>
  <sheetFormatPr defaultRowHeight="13.5"/>
  <cols>
    <col min="2" max="2" width="21.75" customWidth="1"/>
    <col min="3" max="5" width="6" customWidth="1"/>
    <col min="6" max="6" width="22.125" customWidth="1"/>
    <col min="7" max="7" width="17.375" customWidth="1"/>
    <col min="8" max="8" width="16" customWidth="1"/>
    <col min="9" max="9" width="12.75" customWidth="1"/>
    <col min="10" max="10" width="11.25" customWidth="1"/>
    <col min="11" max="11" width="11.125" customWidth="1"/>
    <col min="12" max="12" width="10" customWidth="1"/>
  </cols>
  <sheetData>
    <row r="1" spans="1:12" ht="27">
      <c r="A1" s="176" t="s">
        <v>167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</row>
    <row r="2" spans="1:12">
      <c r="A2" s="136" t="s">
        <v>166</v>
      </c>
      <c r="B2" s="129"/>
      <c r="C2" s="129"/>
      <c r="D2" s="129"/>
      <c r="E2" s="129"/>
      <c r="F2" s="129"/>
      <c r="G2" s="129"/>
      <c r="H2" s="129"/>
      <c r="I2" s="62" t="s">
        <v>1</v>
      </c>
    </row>
    <row r="3" spans="1:12" ht="21" customHeight="1">
      <c r="A3" s="174" t="s">
        <v>64</v>
      </c>
      <c r="B3" s="197" t="s">
        <v>65</v>
      </c>
      <c r="C3" s="188" t="s">
        <v>66</v>
      </c>
      <c r="D3" s="192"/>
      <c r="E3" s="193"/>
      <c r="F3" s="187" t="s">
        <v>67</v>
      </c>
      <c r="G3" s="198" t="s">
        <v>162</v>
      </c>
      <c r="H3" s="188" t="s">
        <v>68</v>
      </c>
      <c r="I3" s="187" t="s">
        <v>69</v>
      </c>
      <c r="J3" s="190" t="s">
        <v>163</v>
      </c>
      <c r="K3" s="190" t="s">
        <v>164</v>
      </c>
      <c r="L3" s="190" t="s">
        <v>165</v>
      </c>
    </row>
    <row r="4" spans="1:12" ht="25.5" customHeight="1">
      <c r="A4" s="196"/>
      <c r="B4" s="193"/>
      <c r="C4" s="189"/>
      <c r="D4" s="194"/>
      <c r="E4" s="195"/>
      <c r="F4" s="196"/>
      <c r="G4" s="199"/>
      <c r="H4" s="189"/>
      <c r="I4" s="174"/>
      <c r="J4" s="191"/>
      <c r="K4" s="191"/>
      <c r="L4" s="191"/>
    </row>
    <row r="5" spans="1:12" ht="21" customHeight="1">
      <c r="A5" s="137">
        <v>1</v>
      </c>
      <c r="B5" s="137">
        <v>2</v>
      </c>
      <c r="C5" s="178">
        <v>3</v>
      </c>
      <c r="D5" s="182"/>
      <c r="E5" s="180"/>
      <c r="F5" s="79">
        <v>4</v>
      </c>
      <c r="G5" s="149">
        <v>5</v>
      </c>
      <c r="H5" s="138">
        <v>6</v>
      </c>
      <c r="I5" s="139">
        <v>7</v>
      </c>
      <c r="J5" s="144">
        <v>8</v>
      </c>
      <c r="K5" s="144">
        <v>9</v>
      </c>
      <c r="L5" s="144">
        <v>10</v>
      </c>
    </row>
    <row r="6" spans="1:12" ht="16.5" customHeight="1">
      <c r="A6" s="145"/>
      <c r="B6" s="146" t="s">
        <v>58</v>
      </c>
      <c r="C6" s="184"/>
      <c r="D6" s="185"/>
      <c r="E6" s="186"/>
      <c r="F6" s="145"/>
      <c r="G6" s="150">
        <v>49722099</v>
      </c>
      <c r="H6" s="147">
        <v>21286892.350000001</v>
      </c>
      <c r="I6" s="147">
        <v>28435206.649999999</v>
      </c>
      <c r="J6" s="148"/>
      <c r="K6" s="148"/>
      <c r="L6" s="148"/>
    </row>
    <row r="7" spans="1:12">
      <c r="A7" s="140" t="s">
        <v>74</v>
      </c>
      <c r="B7" s="70" t="s">
        <v>75</v>
      </c>
      <c r="C7" s="141" t="s">
        <v>76</v>
      </c>
      <c r="D7" s="142" t="s">
        <v>77</v>
      </c>
      <c r="E7" s="140" t="s">
        <v>78</v>
      </c>
      <c r="F7" s="140" t="s">
        <v>79</v>
      </c>
      <c r="G7" s="150">
        <v>1379256</v>
      </c>
      <c r="H7" s="143">
        <v>0</v>
      </c>
      <c r="I7" s="143">
        <v>1379256</v>
      </c>
      <c r="J7" s="59"/>
      <c r="K7" s="59"/>
      <c r="L7" s="59"/>
    </row>
    <row r="8" spans="1:12">
      <c r="A8" s="140" t="s">
        <v>74</v>
      </c>
      <c r="B8" s="70" t="s">
        <v>75</v>
      </c>
      <c r="C8" s="141" t="s">
        <v>80</v>
      </c>
      <c r="D8" s="142" t="s">
        <v>81</v>
      </c>
      <c r="E8" s="140" t="s">
        <v>78</v>
      </c>
      <c r="F8" s="140" t="s">
        <v>82</v>
      </c>
      <c r="G8" s="150">
        <v>6632066</v>
      </c>
      <c r="H8" s="143">
        <v>0</v>
      </c>
      <c r="I8" s="143">
        <v>6632066</v>
      </c>
      <c r="J8" s="59"/>
      <c r="K8" s="59"/>
      <c r="L8" s="59"/>
    </row>
    <row r="9" spans="1:12">
      <c r="A9" s="140" t="s">
        <v>74</v>
      </c>
      <c r="B9" s="70" t="s">
        <v>75</v>
      </c>
      <c r="C9" s="141" t="s">
        <v>83</v>
      </c>
      <c r="D9" s="142" t="s">
        <v>77</v>
      </c>
      <c r="E9" s="140" t="s">
        <v>78</v>
      </c>
      <c r="F9" s="140" t="s">
        <v>84</v>
      </c>
      <c r="G9" s="150">
        <v>2000000</v>
      </c>
      <c r="H9" s="143">
        <v>0</v>
      </c>
      <c r="I9" s="143">
        <v>2000000</v>
      </c>
      <c r="J9" s="59"/>
      <c r="K9" s="59"/>
      <c r="L9" s="59"/>
    </row>
    <row r="10" spans="1:12">
      <c r="A10" s="140" t="s">
        <v>74</v>
      </c>
      <c r="B10" s="70" t="s">
        <v>75</v>
      </c>
      <c r="C10" s="141" t="s">
        <v>85</v>
      </c>
      <c r="D10" s="142" t="s">
        <v>81</v>
      </c>
      <c r="E10" s="140" t="s">
        <v>78</v>
      </c>
      <c r="F10" s="140" t="s">
        <v>86</v>
      </c>
      <c r="G10" s="150">
        <v>811820</v>
      </c>
      <c r="H10" s="143">
        <v>0</v>
      </c>
      <c r="I10" s="143">
        <v>811820</v>
      </c>
      <c r="J10" s="59"/>
      <c r="K10" s="59"/>
      <c r="L10" s="59"/>
    </row>
    <row r="11" spans="1:12">
      <c r="A11" s="140" t="s">
        <v>74</v>
      </c>
      <c r="B11" s="70" t="s">
        <v>75</v>
      </c>
      <c r="C11" s="141" t="s">
        <v>87</v>
      </c>
      <c r="D11" s="142" t="s">
        <v>81</v>
      </c>
      <c r="E11" s="140" t="s">
        <v>78</v>
      </c>
      <c r="F11" s="140" t="s">
        <v>88</v>
      </c>
      <c r="G11" s="150">
        <v>660501</v>
      </c>
      <c r="H11" s="143">
        <v>660501</v>
      </c>
      <c r="I11" s="143">
        <v>0</v>
      </c>
      <c r="J11" s="59"/>
      <c r="K11" s="59"/>
      <c r="L11" s="59"/>
    </row>
    <row r="12" spans="1:12">
      <c r="A12" s="140" t="s">
        <v>74</v>
      </c>
      <c r="B12" s="70" t="s">
        <v>75</v>
      </c>
      <c r="C12" s="141" t="s">
        <v>89</v>
      </c>
      <c r="D12" s="142" t="s">
        <v>77</v>
      </c>
      <c r="E12" s="140" t="s">
        <v>78</v>
      </c>
      <c r="F12" s="140" t="s">
        <v>90</v>
      </c>
      <c r="G12" s="150">
        <v>254945</v>
      </c>
      <c r="H12" s="143">
        <v>0</v>
      </c>
      <c r="I12" s="143">
        <v>254945</v>
      </c>
      <c r="J12" s="59"/>
      <c r="K12" s="59"/>
      <c r="L12" s="59"/>
    </row>
    <row r="13" spans="1:12" ht="24">
      <c r="A13" s="140" t="s">
        <v>74</v>
      </c>
      <c r="B13" s="70" t="s">
        <v>75</v>
      </c>
      <c r="C13" s="141" t="s">
        <v>91</v>
      </c>
      <c r="D13" s="142" t="s">
        <v>92</v>
      </c>
      <c r="E13" s="140" t="s">
        <v>78</v>
      </c>
      <c r="F13" s="140" t="s">
        <v>93</v>
      </c>
      <c r="G13" s="150">
        <v>83000</v>
      </c>
      <c r="H13" s="143">
        <v>0</v>
      </c>
      <c r="I13" s="143">
        <v>83000</v>
      </c>
      <c r="J13" s="59"/>
      <c r="K13" s="59"/>
      <c r="L13" s="59"/>
    </row>
    <row r="14" spans="1:12">
      <c r="A14" s="140" t="s">
        <v>74</v>
      </c>
      <c r="B14" s="70" t="s">
        <v>75</v>
      </c>
      <c r="C14" s="141" t="s">
        <v>91</v>
      </c>
      <c r="D14" s="142" t="s">
        <v>78</v>
      </c>
      <c r="E14" s="140" t="s">
        <v>78</v>
      </c>
      <c r="F14" s="140" t="s">
        <v>94</v>
      </c>
      <c r="G14" s="150">
        <v>600138</v>
      </c>
      <c r="H14" s="143">
        <v>0</v>
      </c>
      <c r="I14" s="143">
        <v>600138</v>
      </c>
      <c r="J14" s="59"/>
      <c r="K14" s="59"/>
      <c r="L14" s="59"/>
    </row>
    <row r="15" spans="1:12">
      <c r="A15" s="140" t="s">
        <v>74</v>
      </c>
      <c r="B15" s="70" t="s">
        <v>75</v>
      </c>
      <c r="C15" s="141" t="s">
        <v>91</v>
      </c>
      <c r="D15" s="142" t="s">
        <v>95</v>
      </c>
      <c r="E15" s="140" t="s">
        <v>78</v>
      </c>
      <c r="F15" s="140" t="s">
        <v>96</v>
      </c>
      <c r="G15" s="150">
        <v>30000</v>
      </c>
      <c r="H15" s="143">
        <v>0</v>
      </c>
      <c r="I15" s="143">
        <v>30000</v>
      </c>
      <c r="J15" s="59"/>
      <c r="K15" s="59"/>
      <c r="L15" s="59"/>
    </row>
    <row r="16" spans="1:12">
      <c r="A16" s="140" t="s">
        <v>74</v>
      </c>
      <c r="B16" s="70" t="s">
        <v>75</v>
      </c>
      <c r="C16" s="141" t="s">
        <v>91</v>
      </c>
      <c r="D16" s="142" t="s">
        <v>97</v>
      </c>
      <c r="E16" s="140" t="s">
        <v>78</v>
      </c>
      <c r="F16" s="140" t="s">
        <v>98</v>
      </c>
      <c r="G16" s="150">
        <v>50000</v>
      </c>
      <c r="H16" s="143">
        <v>0</v>
      </c>
      <c r="I16" s="143">
        <v>50000</v>
      </c>
      <c r="J16" s="59"/>
      <c r="K16" s="59"/>
      <c r="L16" s="59"/>
    </row>
    <row r="17" spans="1:12">
      <c r="A17" s="140" t="s">
        <v>99</v>
      </c>
      <c r="B17" s="70" t="s">
        <v>100</v>
      </c>
      <c r="C17" s="141" t="s">
        <v>91</v>
      </c>
      <c r="D17" s="142" t="s">
        <v>101</v>
      </c>
      <c r="E17" s="140" t="s">
        <v>102</v>
      </c>
      <c r="F17" s="140" t="s">
        <v>103</v>
      </c>
      <c r="G17" s="150">
        <v>4160841.95</v>
      </c>
      <c r="H17" s="143">
        <v>4060841.95</v>
      </c>
      <c r="I17" s="143">
        <v>100000</v>
      </c>
      <c r="J17" s="59"/>
      <c r="K17" s="59"/>
      <c r="L17" s="59"/>
    </row>
    <row r="18" spans="1:12">
      <c r="A18" s="140" t="s">
        <v>99</v>
      </c>
      <c r="B18" s="70" t="s">
        <v>100</v>
      </c>
      <c r="C18" s="141" t="s">
        <v>91</v>
      </c>
      <c r="D18" s="142" t="s">
        <v>95</v>
      </c>
      <c r="E18" s="140" t="s">
        <v>102</v>
      </c>
      <c r="F18" s="140" t="s">
        <v>103</v>
      </c>
      <c r="G18" s="150">
        <v>180096</v>
      </c>
      <c r="H18" s="143">
        <v>180096</v>
      </c>
      <c r="I18" s="143">
        <v>0</v>
      </c>
      <c r="J18" s="59"/>
      <c r="K18" s="59"/>
      <c r="L18" s="59"/>
    </row>
    <row r="19" spans="1:12">
      <c r="A19" s="140" t="s">
        <v>74</v>
      </c>
      <c r="B19" s="70" t="s">
        <v>75</v>
      </c>
      <c r="C19" s="141" t="s">
        <v>80</v>
      </c>
      <c r="D19" s="142" t="s">
        <v>104</v>
      </c>
      <c r="E19" s="140" t="s">
        <v>105</v>
      </c>
      <c r="F19" s="140" t="s">
        <v>106</v>
      </c>
      <c r="G19" s="150">
        <v>52878</v>
      </c>
      <c r="H19" s="143">
        <v>0</v>
      </c>
      <c r="I19" s="143">
        <v>52878</v>
      </c>
      <c r="J19" s="59"/>
      <c r="K19" s="59"/>
      <c r="L19" s="59"/>
    </row>
    <row r="20" spans="1:12">
      <c r="A20" s="140" t="s">
        <v>74</v>
      </c>
      <c r="B20" s="70" t="s">
        <v>75</v>
      </c>
      <c r="C20" s="141" t="s">
        <v>91</v>
      </c>
      <c r="D20" s="142" t="s">
        <v>92</v>
      </c>
      <c r="E20" s="140" t="s">
        <v>101</v>
      </c>
      <c r="F20" s="140" t="s">
        <v>107</v>
      </c>
      <c r="G20" s="150">
        <v>80000</v>
      </c>
      <c r="H20" s="143">
        <v>0</v>
      </c>
      <c r="I20" s="143">
        <v>80000</v>
      </c>
      <c r="J20" s="59"/>
      <c r="K20" s="59"/>
      <c r="L20" s="59"/>
    </row>
    <row r="21" spans="1:12" ht="24">
      <c r="A21" s="140" t="s">
        <v>74</v>
      </c>
      <c r="B21" s="70" t="s">
        <v>75</v>
      </c>
      <c r="C21" s="141" t="s">
        <v>80</v>
      </c>
      <c r="D21" s="142" t="s">
        <v>81</v>
      </c>
      <c r="E21" s="140" t="s">
        <v>95</v>
      </c>
      <c r="F21" s="140" t="s">
        <v>108</v>
      </c>
      <c r="G21" s="150">
        <v>9972400</v>
      </c>
      <c r="H21" s="143">
        <v>0</v>
      </c>
      <c r="I21" s="143">
        <v>9972400</v>
      </c>
      <c r="J21" s="59"/>
      <c r="K21" s="59"/>
      <c r="L21" s="59"/>
    </row>
    <row r="22" spans="1:12">
      <c r="A22" s="140" t="s">
        <v>109</v>
      </c>
      <c r="B22" s="70" t="s">
        <v>110</v>
      </c>
      <c r="C22" s="141" t="s">
        <v>80</v>
      </c>
      <c r="D22" s="142" t="s">
        <v>77</v>
      </c>
      <c r="E22" s="140" t="s">
        <v>111</v>
      </c>
      <c r="F22" s="140" t="s">
        <v>103</v>
      </c>
      <c r="G22" s="150">
        <v>2994290.34</v>
      </c>
      <c r="H22" s="143">
        <v>2944290.34</v>
      </c>
      <c r="I22" s="143">
        <v>50000</v>
      </c>
      <c r="J22" s="59"/>
      <c r="K22" s="59"/>
      <c r="L22" s="59"/>
    </row>
    <row r="23" spans="1:12">
      <c r="A23" s="140" t="s">
        <v>109</v>
      </c>
      <c r="B23" s="70" t="s">
        <v>110</v>
      </c>
      <c r="C23" s="141" t="s">
        <v>112</v>
      </c>
      <c r="D23" s="142" t="s">
        <v>104</v>
      </c>
      <c r="E23" s="140" t="s">
        <v>104</v>
      </c>
      <c r="F23" s="140" t="s">
        <v>113</v>
      </c>
      <c r="G23" s="150">
        <v>33596.65</v>
      </c>
      <c r="H23" s="143">
        <v>33596.65</v>
      </c>
      <c r="I23" s="143">
        <v>0</v>
      </c>
      <c r="J23" s="59"/>
      <c r="K23" s="59"/>
      <c r="L23" s="59"/>
    </row>
    <row r="24" spans="1:12">
      <c r="A24" s="140" t="s">
        <v>99</v>
      </c>
      <c r="B24" s="70" t="s">
        <v>100</v>
      </c>
      <c r="C24" s="141" t="s">
        <v>112</v>
      </c>
      <c r="D24" s="142" t="s">
        <v>104</v>
      </c>
      <c r="E24" s="140" t="s">
        <v>104</v>
      </c>
      <c r="F24" s="140" t="s">
        <v>113</v>
      </c>
      <c r="G24" s="150">
        <v>53571.9</v>
      </c>
      <c r="H24" s="143">
        <v>53571.9</v>
      </c>
      <c r="I24" s="143">
        <v>0</v>
      </c>
      <c r="J24" s="59"/>
      <c r="K24" s="59"/>
      <c r="L24" s="59"/>
    </row>
    <row r="25" spans="1:12">
      <c r="A25" s="140" t="s">
        <v>74</v>
      </c>
      <c r="B25" s="70" t="s">
        <v>75</v>
      </c>
      <c r="C25" s="141" t="s">
        <v>112</v>
      </c>
      <c r="D25" s="142" t="s">
        <v>104</v>
      </c>
      <c r="E25" s="140" t="s">
        <v>104</v>
      </c>
      <c r="F25" s="140" t="s">
        <v>113</v>
      </c>
      <c r="G25" s="150">
        <v>163479.96</v>
      </c>
      <c r="H25" s="143">
        <v>163479.96</v>
      </c>
      <c r="I25" s="143">
        <v>0</v>
      </c>
      <c r="J25" s="59"/>
      <c r="K25" s="59"/>
      <c r="L25" s="59"/>
    </row>
    <row r="26" spans="1:12">
      <c r="A26" s="140" t="s">
        <v>109</v>
      </c>
      <c r="B26" s="70" t="s">
        <v>110</v>
      </c>
      <c r="C26" s="141" t="s">
        <v>85</v>
      </c>
      <c r="D26" s="142" t="s">
        <v>97</v>
      </c>
      <c r="E26" s="140" t="s">
        <v>104</v>
      </c>
      <c r="F26" s="140" t="s">
        <v>114</v>
      </c>
      <c r="G26" s="150">
        <v>83116.320000000007</v>
      </c>
      <c r="H26" s="143">
        <v>83116.320000000007</v>
      </c>
      <c r="I26" s="143">
        <v>0</v>
      </c>
      <c r="J26" s="59"/>
      <c r="K26" s="59"/>
      <c r="L26" s="59"/>
    </row>
    <row r="27" spans="1:12">
      <c r="A27" s="140" t="s">
        <v>99</v>
      </c>
      <c r="B27" s="70" t="s">
        <v>100</v>
      </c>
      <c r="C27" s="141" t="s">
        <v>85</v>
      </c>
      <c r="D27" s="142" t="s">
        <v>97</v>
      </c>
      <c r="E27" s="140" t="s">
        <v>104</v>
      </c>
      <c r="F27" s="140" t="s">
        <v>114</v>
      </c>
      <c r="G27" s="150">
        <v>167202.22</v>
      </c>
      <c r="H27" s="143">
        <v>167202.22</v>
      </c>
      <c r="I27" s="143">
        <v>0</v>
      </c>
      <c r="J27" s="59"/>
      <c r="K27" s="59"/>
      <c r="L27" s="59"/>
    </row>
    <row r="28" spans="1:12">
      <c r="A28" s="140" t="s">
        <v>109</v>
      </c>
      <c r="B28" s="70" t="s">
        <v>110</v>
      </c>
      <c r="C28" s="141" t="s">
        <v>87</v>
      </c>
      <c r="D28" s="142" t="s">
        <v>95</v>
      </c>
      <c r="E28" s="140" t="s">
        <v>104</v>
      </c>
      <c r="F28" s="140" t="s">
        <v>115</v>
      </c>
      <c r="G28" s="150">
        <v>419122.2</v>
      </c>
      <c r="H28" s="143">
        <v>419122.2</v>
      </c>
      <c r="I28" s="143">
        <v>0</v>
      </c>
      <c r="J28" s="59"/>
      <c r="K28" s="59"/>
      <c r="L28" s="59"/>
    </row>
    <row r="29" spans="1:12">
      <c r="A29" s="140" t="s">
        <v>99</v>
      </c>
      <c r="B29" s="70" t="s">
        <v>100</v>
      </c>
      <c r="C29" s="141" t="s">
        <v>87</v>
      </c>
      <c r="D29" s="142" t="s">
        <v>95</v>
      </c>
      <c r="E29" s="140" t="s">
        <v>104</v>
      </c>
      <c r="F29" s="140" t="s">
        <v>115</v>
      </c>
      <c r="G29" s="150">
        <v>73033.679999999993</v>
      </c>
      <c r="H29" s="143">
        <v>73033.679999999993</v>
      </c>
      <c r="I29" s="143">
        <v>0</v>
      </c>
      <c r="J29" s="59"/>
      <c r="K29" s="59"/>
      <c r="L29" s="59"/>
    </row>
    <row r="30" spans="1:12">
      <c r="A30" s="140" t="s">
        <v>74</v>
      </c>
      <c r="B30" s="70" t="s">
        <v>75</v>
      </c>
      <c r="C30" s="141" t="s">
        <v>87</v>
      </c>
      <c r="D30" s="142" t="s">
        <v>116</v>
      </c>
      <c r="E30" s="140" t="s">
        <v>104</v>
      </c>
      <c r="F30" s="140" t="s">
        <v>117</v>
      </c>
      <c r="G30" s="150">
        <v>2133600</v>
      </c>
      <c r="H30" s="143">
        <v>0</v>
      </c>
      <c r="I30" s="143">
        <v>2133600</v>
      </c>
      <c r="J30" s="59"/>
      <c r="K30" s="59"/>
      <c r="L30" s="59"/>
    </row>
    <row r="31" spans="1:12">
      <c r="A31" s="140" t="s">
        <v>109</v>
      </c>
      <c r="B31" s="70" t="s">
        <v>110</v>
      </c>
      <c r="C31" s="141" t="s">
        <v>87</v>
      </c>
      <c r="D31" s="142" t="s">
        <v>118</v>
      </c>
      <c r="E31" s="140" t="s">
        <v>104</v>
      </c>
      <c r="F31" s="140" t="s">
        <v>119</v>
      </c>
      <c r="G31" s="150">
        <v>5194.7700000000004</v>
      </c>
      <c r="H31" s="143">
        <v>5194.7700000000004</v>
      </c>
      <c r="I31" s="143">
        <v>0</v>
      </c>
      <c r="J31" s="59"/>
      <c r="K31" s="59"/>
      <c r="L31" s="59"/>
    </row>
    <row r="32" spans="1:12">
      <c r="A32" s="140" t="s">
        <v>74</v>
      </c>
      <c r="B32" s="70" t="s">
        <v>75</v>
      </c>
      <c r="C32" s="141" t="s">
        <v>91</v>
      </c>
      <c r="D32" s="142" t="s">
        <v>92</v>
      </c>
      <c r="E32" s="140" t="s">
        <v>104</v>
      </c>
      <c r="F32" s="140" t="s">
        <v>120</v>
      </c>
      <c r="G32" s="150">
        <v>688829</v>
      </c>
      <c r="H32" s="143">
        <v>0</v>
      </c>
      <c r="I32" s="143">
        <v>688829</v>
      </c>
      <c r="J32" s="59"/>
      <c r="K32" s="59"/>
      <c r="L32" s="59"/>
    </row>
    <row r="33" spans="1:12">
      <c r="A33" s="140" t="s">
        <v>74</v>
      </c>
      <c r="B33" s="70" t="s">
        <v>75</v>
      </c>
      <c r="C33" s="141" t="s">
        <v>91</v>
      </c>
      <c r="D33" s="142" t="s">
        <v>104</v>
      </c>
      <c r="E33" s="140" t="s">
        <v>104</v>
      </c>
      <c r="F33" s="140" t="s">
        <v>120</v>
      </c>
      <c r="G33" s="150">
        <v>3516274.65</v>
      </c>
      <c r="H33" s="143">
        <v>0</v>
      </c>
      <c r="I33" s="143">
        <v>3516274.65</v>
      </c>
      <c r="J33" s="59"/>
      <c r="K33" s="59"/>
      <c r="L33" s="59"/>
    </row>
    <row r="34" spans="1:12">
      <c r="A34" s="140" t="s">
        <v>109</v>
      </c>
      <c r="B34" s="70" t="s">
        <v>110</v>
      </c>
      <c r="C34" s="141" t="s">
        <v>112</v>
      </c>
      <c r="D34" s="142" t="s">
        <v>104</v>
      </c>
      <c r="E34" s="140" t="s">
        <v>77</v>
      </c>
      <c r="F34" s="140" t="s">
        <v>121</v>
      </c>
      <c r="G34" s="150">
        <v>124674.48</v>
      </c>
      <c r="H34" s="143">
        <v>124674.48</v>
      </c>
      <c r="I34" s="143">
        <v>0</v>
      </c>
      <c r="J34" s="59"/>
      <c r="K34" s="59"/>
      <c r="L34" s="59"/>
    </row>
    <row r="35" spans="1:12">
      <c r="A35" s="140" t="s">
        <v>99</v>
      </c>
      <c r="B35" s="70" t="s">
        <v>100</v>
      </c>
      <c r="C35" s="141" t="s">
        <v>112</v>
      </c>
      <c r="D35" s="142" t="s">
        <v>104</v>
      </c>
      <c r="E35" s="140" t="s">
        <v>77</v>
      </c>
      <c r="F35" s="140" t="s">
        <v>121</v>
      </c>
      <c r="G35" s="150">
        <v>250803.34</v>
      </c>
      <c r="H35" s="143">
        <v>250803.34</v>
      </c>
      <c r="I35" s="143">
        <v>0</v>
      </c>
      <c r="J35" s="59"/>
      <c r="K35" s="59"/>
      <c r="L35" s="59"/>
    </row>
    <row r="36" spans="1:12">
      <c r="A36" s="140" t="s">
        <v>74</v>
      </c>
      <c r="B36" s="70" t="s">
        <v>75</v>
      </c>
      <c r="C36" s="141" t="s">
        <v>112</v>
      </c>
      <c r="D36" s="142" t="s">
        <v>104</v>
      </c>
      <c r="E36" s="140" t="s">
        <v>77</v>
      </c>
      <c r="F36" s="140" t="s">
        <v>121</v>
      </c>
      <c r="G36" s="150">
        <v>356269.68</v>
      </c>
      <c r="H36" s="143">
        <v>356269.68</v>
      </c>
      <c r="I36" s="143">
        <v>0</v>
      </c>
      <c r="J36" s="59"/>
      <c r="K36" s="59"/>
      <c r="L36" s="59"/>
    </row>
    <row r="37" spans="1:12">
      <c r="A37" s="140" t="s">
        <v>74</v>
      </c>
      <c r="B37" s="70" t="s">
        <v>75</v>
      </c>
      <c r="C37" s="141" t="s">
        <v>85</v>
      </c>
      <c r="D37" s="142" t="s">
        <v>97</v>
      </c>
      <c r="E37" s="140" t="s">
        <v>77</v>
      </c>
      <c r="F37" s="140" t="s">
        <v>122</v>
      </c>
      <c r="G37" s="150">
        <v>504715.38</v>
      </c>
      <c r="H37" s="143">
        <v>504715.38</v>
      </c>
      <c r="I37" s="143">
        <v>0</v>
      </c>
      <c r="J37" s="59"/>
      <c r="K37" s="59"/>
      <c r="L37" s="59"/>
    </row>
    <row r="38" spans="1:12">
      <c r="A38" s="140" t="s">
        <v>74</v>
      </c>
      <c r="B38" s="70" t="s">
        <v>75</v>
      </c>
      <c r="C38" s="141" t="s">
        <v>87</v>
      </c>
      <c r="D38" s="142" t="s">
        <v>95</v>
      </c>
      <c r="E38" s="140" t="s">
        <v>77</v>
      </c>
      <c r="F38" s="140" t="s">
        <v>123</v>
      </c>
      <c r="G38" s="150">
        <v>4554857.08</v>
      </c>
      <c r="H38" s="143">
        <v>4554857.08</v>
      </c>
      <c r="I38" s="143">
        <v>0</v>
      </c>
      <c r="J38" s="59"/>
      <c r="K38" s="59"/>
      <c r="L38" s="59"/>
    </row>
    <row r="39" spans="1:12">
      <c r="A39" s="140" t="s">
        <v>74</v>
      </c>
      <c r="B39" s="70" t="s">
        <v>75</v>
      </c>
      <c r="C39" s="141" t="s">
        <v>91</v>
      </c>
      <c r="D39" s="142" t="s">
        <v>92</v>
      </c>
      <c r="E39" s="140" t="s">
        <v>77</v>
      </c>
      <c r="F39" s="140" t="s">
        <v>124</v>
      </c>
      <c r="G39" s="150">
        <v>6651525.4000000004</v>
      </c>
      <c r="H39" s="143">
        <v>6651525.4000000004</v>
      </c>
      <c r="I39" s="143">
        <v>0</v>
      </c>
      <c r="J39" s="59"/>
      <c r="K39" s="59"/>
      <c r="L39" s="59"/>
    </row>
  </sheetData>
  <mergeCells count="13">
    <mergeCell ref="C5:E5"/>
    <mergeCell ref="C6:E6"/>
    <mergeCell ref="A1:L1"/>
    <mergeCell ref="I3:I4"/>
    <mergeCell ref="H3:H4"/>
    <mergeCell ref="J3:J4"/>
    <mergeCell ref="K3:K4"/>
    <mergeCell ref="L3:L4"/>
    <mergeCell ref="C3:E4"/>
    <mergeCell ref="A3:A4"/>
    <mergeCell ref="B3:B4"/>
    <mergeCell ref="F3:F4"/>
    <mergeCell ref="G3:G4"/>
  </mergeCells>
  <phoneticPr fontId="8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2018年财政拨款收支预算总表（1）</vt:lpstr>
      <vt:lpstr>2018年一般公共预算支出表（2）</vt:lpstr>
      <vt:lpstr>2018年一般公共预算基本支出表（3）</vt:lpstr>
      <vt:lpstr>18年一般公共预算“三公”支出表4</vt:lpstr>
      <vt:lpstr>六指街2018年部门预算收支总表6</vt:lpstr>
      <vt:lpstr>18年部门预算收入总表7</vt:lpstr>
      <vt:lpstr>18年部门预算支出总表8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2018-03-13T04:39:49Z</dcterms:created>
  <dcterms:modified xsi:type="dcterms:W3CDTF">2018-03-14T01:00:04Z</dcterms:modified>
</cp:coreProperties>
</file>